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24226"/>
  <mc:AlternateContent xmlns:mc="http://schemas.openxmlformats.org/markup-compatibility/2006">
    <mc:Choice Requires="x15">
      <x15ac:absPath xmlns:x15ac="http://schemas.microsoft.com/office/spreadsheetml/2010/11/ac" url="https://txhhs-my.sharepoint.com/personal/dedra_williams_hhs_texas_gov/Documents/Events/HHS0014211/Director Review/"/>
    </mc:Choice>
  </mc:AlternateContent>
  <xr:revisionPtr revIDLastSave="15" documentId="13_ncr:1_{84B9BE74-8DEB-4220-977F-3D36C6FBD7B5}" xr6:coauthVersionLast="47" xr6:coauthVersionMax="47" xr10:uidLastSave="{DAF53927-DFF8-4B52-B4AF-80DF423E41C3}"/>
  <bookViews>
    <workbookView xWindow="-110" yWindow="-110" windowWidth="19420" windowHeight="10420" tabRatio="780" firstSheet="1" activeTab="1" xr2:uid="{00000000-000D-0000-FFFF-FFFF00000000}"/>
  </bookViews>
  <sheets>
    <sheet name="MatchCertForm - Instructions" sheetId="1" r:id="rId1"/>
    <sheet name="MatchCertForm" sheetId="5" r:id="rId2"/>
    <sheet name="Decode" sheetId="6" r:id="rId3"/>
  </sheets>
  <definedNames>
    <definedName name="_xlnm._FilterDatabase" localSheetId="2" hidden="1">Decode!$A$1:$D$50</definedName>
    <definedName name="_xlnm._FilterDatabase" localSheetId="1" hidden="1">MatchCertForm!$A$2:$E$33</definedName>
    <definedName name="PGM_ID">Decode!$A$2</definedName>
    <definedName name="PGM_IG">Decode!$A$2</definedName>
    <definedName name="_xlnm.Print_Area" localSheetId="1">MatchCertForm!$A$2:$E$30</definedName>
    <definedName name="_xlnm.Print_Area" localSheetId="0">'MatchCertForm - Instructions'!$A$1:$B$20</definedName>
    <definedName name="Z_655A0532_2005_44BB_AE5F_95A5EABE6FA7_.wvu.PrintArea" localSheetId="1" hidden="1">MatchCertForm!$A$2:$E$33</definedName>
    <definedName name="Z_655A0532_2005_44BB_AE5F_95A5EABE6FA7_.wvu.PrintArea" localSheetId="0" hidden="1">'MatchCertForm - Instructions'!$A$1:$B$19</definedName>
  </definedNames>
  <calcPr calcId="191028"/>
  <customWorkbookViews>
    <customWorkbookView name="Malone,Salvatore (DSHS) - Personal View" guid="{655A0532-2005-44BB-AE5F-95A5EABE6FA7}" mergeInterval="0" personalView="1" maximized="1" windowWidth="1596" windowHeight="627" tabRatio="780" activeSheetId="4"/>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6" i="5" l="1"/>
  <c r="C5" i="5"/>
  <c r="C4" i="5"/>
  <c r="E25" i="5" l="1"/>
  <c r="E16" i="5"/>
  <c r="E10" i="5"/>
  <c r="E11" i="5" l="1"/>
  <c r="D18" i="5" l="1"/>
  <c r="E18" i="5"/>
  <c r="E19" i="5" s="1"/>
  <c r="E21" i="5" s="1"/>
  <c r="E12" i="5"/>
  <c r="D17" i="5" l="1"/>
  <c r="E17" i="5"/>
</calcChain>
</file>

<file path=xl/sharedStrings.xml><?xml version="1.0" encoding="utf-8"?>
<sst xmlns="http://schemas.openxmlformats.org/spreadsheetml/2006/main" count="79" uniqueCount="71">
  <si>
    <t>HOW TO USE THIS WORKBOOK</t>
  </si>
  <si>
    <t xml:space="preserve">This form is designed, complete with formulas, to facilitate the quarterly reporting requirements for contracts with a match requirement.  It is only necessary to enter data into the white (i.e., open or unlocked) cells.  The yellow cells contain formulas that automatically perform necessary calculations.
</t>
  </si>
  <si>
    <t xml:space="preserve">* Indicates built in calculation.  </t>
  </si>
  <si>
    <t>Line</t>
  </si>
  <si>
    <t>INSTRUCTIONS</t>
  </si>
  <si>
    <t>SECTION 1</t>
  </si>
  <si>
    <t>Select vendor name from list.</t>
  </si>
  <si>
    <t>Enter the last day of the month, date and year of the state fiscal quarter.</t>
  </si>
  <si>
    <t>SECTION 2</t>
  </si>
  <si>
    <t>Enter HHSC's share of the Contract.</t>
  </si>
  <si>
    <t>Enter Contractor's share of the Contract.</t>
  </si>
  <si>
    <t>SECTION 3</t>
  </si>
  <si>
    <r>
      <t xml:space="preserve">Enter Contractor's total costs (i.e., cash expenditures) incurred, </t>
    </r>
    <r>
      <rPr>
        <b/>
        <sz val="11"/>
        <color indexed="10"/>
        <rFont val="Arial"/>
        <family val="2"/>
      </rPr>
      <t>less program income</t>
    </r>
    <r>
      <rPr>
        <sz val="11"/>
        <rFont val="Arial"/>
        <family val="2"/>
      </rPr>
      <t xml:space="preserve">, for the Contract.  </t>
    </r>
    <r>
      <rPr>
        <sz val="11"/>
        <color indexed="8"/>
        <rFont val="Arial"/>
        <family val="2"/>
      </rPr>
      <t>Total costs is a cumulative figure from the beginning of the contract term through the period covered by the report.</t>
    </r>
  </si>
  <si>
    <t>Enter Contractor's in-kind contributions, which represent the value of donated goods and services used in support of the Contract.  In-kind contributions are a cumulative figure from the beginning of the contract term through the period covered by the report.</t>
  </si>
  <si>
    <t>Enter the total of all reimbursement requests/claims/invoices previously submitted for payment. This is the amount before deducting repayments or advances.</t>
  </si>
  <si>
    <t>SECTION 4</t>
  </si>
  <si>
    <t>Enter the total amount of any advance received by Contractor under the contract.</t>
  </si>
  <si>
    <t>Enter the  total amount of the advance that Contractor has repaid, including any repayment on the current voucher.</t>
  </si>
  <si>
    <t>SECTION 6</t>
  </si>
  <si>
    <t>Enter the name and title of the certifying official and the date certified.</t>
  </si>
  <si>
    <t>Vendor Name</t>
  </si>
  <si>
    <t>Program</t>
  </si>
  <si>
    <t>Contract Nbr</t>
  </si>
  <si>
    <t>State Fiscal Quarter End Date</t>
  </si>
  <si>
    <t>Select Last Date of State Fiscal Quarter</t>
  </si>
  <si>
    <t>Enter HHSC Share of the Contract</t>
  </si>
  <si>
    <t>Enter Contractor's Share of the Contract</t>
  </si>
  <si>
    <t>Sum (Line 5 + Line 6)</t>
  </si>
  <si>
    <t>HHSC Percentage of the Contract (Line 5 / Line 7)</t>
  </si>
  <si>
    <t>Contractor's Percentage of the Contract (100% minus Line 8)</t>
  </si>
  <si>
    <r>
      <t xml:space="preserve">Enter Total Cumulative Allowable Cash Expenditures
</t>
    </r>
    <r>
      <rPr>
        <b/>
        <sz val="12"/>
        <rFont val="Arial"/>
        <family val="2"/>
      </rPr>
      <t>(IMPORTANT - IF PROGRAM INCOME HAS BEEN COLLECTED, SEE INSTRUCTIONS)</t>
    </r>
  </si>
  <si>
    <t>Enter Total Cumulative Allowable In-kind Contributions</t>
  </si>
  <si>
    <t>Total Cumulative Project Costs (Line 10 + Line 11) Thru "Period Covered"</t>
  </si>
  <si>
    <t>Contractor's Required Match (Line 12 x Line 9) Thru "Period Covered"</t>
  </si>
  <si>
    <t>HHSC Maximum Cumulative Share (% of total cumulative project costs from line 12)</t>
  </si>
  <si>
    <t>The Lesser Amount From Line 10 and Line 14.  This is the maximum amount of the cumulative project costs that HHSC may reimburse.</t>
  </si>
  <si>
    <r>
      <t>Total of the previous Invoices/Reimbursement Requests (</t>
    </r>
    <r>
      <rPr>
        <b/>
        <u/>
        <sz val="12"/>
        <rFont val="Arial"/>
        <family val="2"/>
      </rPr>
      <t>before</t>
    </r>
    <r>
      <rPr>
        <sz val="12"/>
        <rFont val="Arial"/>
        <family val="2"/>
      </rPr>
      <t xml:space="preserve"> reductions for advance repayment, if any - </t>
    </r>
    <r>
      <rPr>
        <b/>
        <u/>
        <sz val="12"/>
        <rFont val="Arial"/>
        <family val="2"/>
      </rPr>
      <t>do not</t>
    </r>
    <r>
      <rPr>
        <b/>
        <sz val="12"/>
        <rFont val="Arial"/>
        <family val="2"/>
      </rPr>
      <t xml:space="preserve"> </t>
    </r>
    <r>
      <rPr>
        <sz val="12"/>
        <rFont val="Arial"/>
        <family val="2"/>
      </rPr>
      <t>include the amount received as an advance)</t>
    </r>
  </si>
  <si>
    <r>
      <t xml:space="preserve">Reconciliation - Payment Due To/From Contractor Thru "Period Covered" - </t>
    </r>
    <r>
      <rPr>
        <sz val="12"/>
        <rFont val="Arial"/>
        <family val="2"/>
      </rPr>
      <t>If Line 15 is greater than Line 16, difference due to Contractor.  If Line 15 is less than Line 16, difference due to DSHS.</t>
    </r>
  </si>
  <si>
    <t>Advance Received (if any)</t>
  </si>
  <si>
    <t>Enter Cumulative Amount of Advance Repaid (including amount repaid with this voucher)</t>
  </si>
  <si>
    <t>Balance to be Repaid (Line 26 minus Line 27)</t>
  </si>
  <si>
    <t>SECTION 5</t>
  </si>
  <si>
    <r>
      <t>CERTIFICATION:</t>
    </r>
    <r>
      <rPr>
        <sz val="12"/>
        <rFont val="Arial"/>
        <family val="2"/>
      </rPr>
      <t xml:space="preserve">  I certify to the best of my knowledge and belief that this report is correct and complete and that all match, outlays and unliquidated obligations are for the purposes set forth in the award documents.</t>
    </r>
  </si>
  <si>
    <t>Typed or Printed Name and Title</t>
  </si>
  <si>
    <t>Date  Submitted</t>
  </si>
  <si>
    <t>Program ID</t>
  </si>
  <si>
    <t>VID</t>
  </si>
  <si>
    <t>Contract Number</t>
  </si>
  <si>
    <t>State Fiscal Quarter</t>
  </si>
  <si>
    <t>MH/RIGP</t>
  </si>
  <si>
    <t>FY25Q1</t>
  </si>
  <si>
    <t>FY25Q2</t>
  </si>
  <si>
    <t>FY25Q3</t>
  </si>
  <si>
    <t>FY25Q4</t>
  </si>
  <si>
    <t>FY26Q1</t>
  </si>
  <si>
    <t>FY26Q2</t>
  </si>
  <si>
    <t>FY26Q3</t>
  </si>
  <si>
    <t>FY26Q4</t>
  </si>
  <si>
    <t>FY27Q1</t>
  </si>
  <si>
    <t>FY27Q2</t>
  </si>
  <si>
    <t>FY27Q3</t>
  </si>
  <si>
    <t>FY27Q4</t>
  </si>
  <si>
    <t>FY28Q1</t>
  </si>
  <si>
    <t>FY28Q2</t>
  </si>
  <si>
    <t>FY28Q3</t>
  </si>
  <si>
    <t>FY28Q4</t>
  </si>
  <si>
    <t>FY29Q1</t>
  </si>
  <si>
    <t>FY29Q2</t>
  </si>
  <si>
    <t>FY29Q3</t>
  </si>
  <si>
    <t>FY29Q4</t>
  </si>
  <si>
    <t>HHS0014211 Request for Applications
Attachment A-1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</si>
</sst>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quot;#,##0.00"/>
    <numFmt numFmtId="165" formatCode="[$-409]mmmm\-yy;@"/>
    <numFmt numFmtId="166" formatCode="[$-409]mmm\-yy;@"/>
    <numFmt numFmtId="167" formatCode="m/d/yy;@"/>
  </numFmts>
  <fonts count="21" x14ac:knownFonts="1">
    <font>
      <sz val="10"/>
      <name val="Arial"/>
    </font>
    <font>
      <sz val="8"/>
      <name val="Arial"/>
      <family val="2"/>
    </font>
    <font>
      <b/>
      <sz val="12"/>
      <name val="Arial"/>
      <family val="2"/>
    </font>
    <font>
      <b/>
      <sz val="14"/>
      <name val="Arial"/>
      <family val="2"/>
    </font>
    <font>
      <sz val="11"/>
      <name val="Arial"/>
      <family val="2"/>
    </font>
    <font>
      <sz val="11"/>
      <color indexed="8"/>
      <name val="Arial"/>
      <family val="2"/>
    </font>
    <font>
      <b/>
      <sz val="11"/>
      <name val="Arial"/>
      <family val="2"/>
    </font>
    <font>
      <b/>
      <sz val="11"/>
      <color indexed="8"/>
      <name val="Arial"/>
      <family val="2"/>
    </font>
    <font>
      <b/>
      <sz val="11"/>
      <color indexed="10"/>
      <name val="Arial"/>
      <family val="2"/>
    </font>
    <font>
      <sz val="10"/>
      <name val="Arial"/>
      <family val="2"/>
    </font>
    <font>
      <b/>
      <sz val="16"/>
      <name val="Arial"/>
      <family val="2"/>
    </font>
    <font>
      <b/>
      <sz val="16"/>
      <color indexed="10"/>
      <name val="Arial"/>
      <family val="2"/>
    </font>
    <font>
      <sz val="12"/>
      <name val="Arial"/>
      <family val="2"/>
    </font>
    <font>
      <b/>
      <sz val="12"/>
      <color indexed="12"/>
      <name val="Arial"/>
      <family val="2"/>
    </font>
    <font>
      <sz val="14"/>
      <name val="Arial"/>
      <family val="2"/>
    </font>
    <font>
      <shadow/>
      <sz val="12"/>
      <name val="Arial"/>
      <family val="2"/>
    </font>
    <font>
      <b/>
      <sz val="12"/>
      <color indexed="10"/>
      <name val="Arial"/>
      <family val="2"/>
    </font>
    <font>
      <b/>
      <u/>
      <sz val="12"/>
      <name val="Arial"/>
      <family val="2"/>
    </font>
    <font>
      <sz val="12"/>
      <color indexed="10"/>
      <name val="Arial"/>
      <family val="2"/>
    </font>
    <font>
      <b/>
      <sz val="10"/>
      <name val="Calibri"/>
      <family val="2"/>
    </font>
    <font>
      <sz val="10"/>
      <name val="Calibri"/>
      <family val="2"/>
    </font>
  </fonts>
  <fills count="10">
    <fill>
      <patternFill patternType="none"/>
    </fill>
    <fill>
      <patternFill patternType="gray125"/>
    </fill>
    <fill>
      <patternFill patternType="gray0625"/>
    </fill>
    <fill>
      <patternFill patternType="solid">
        <fgColor indexed="65"/>
        <bgColor indexed="64"/>
      </patternFill>
    </fill>
    <fill>
      <patternFill patternType="gray0625">
        <fgColor indexed="8"/>
        <bgColor indexed="9"/>
      </patternFill>
    </fill>
    <fill>
      <patternFill patternType="solid">
        <fgColor indexed="43"/>
        <bgColor indexed="8"/>
      </patternFill>
    </fill>
    <fill>
      <patternFill patternType="solid">
        <fgColor indexed="43"/>
        <bgColor indexed="64"/>
      </patternFill>
    </fill>
    <fill>
      <patternFill patternType="solid">
        <fgColor indexed="42"/>
        <bgColor indexed="64"/>
      </patternFill>
    </fill>
    <fill>
      <patternFill patternType="solid">
        <fgColor indexed="42"/>
        <bgColor indexed="8"/>
      </patternFill>
    </fill>
    <fill>
      <patternFill patternType="solid">
        <fgColor rgb="FFFFFF99"/>
        <bgColor indexed="64"/>
      </patternFill>
    </fill>
  </fills>
  <borders count="55">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ck">
        <color indexed="64"/>
      </right>
      <top style="thin">
        <color indexed="64"/>
      </top>
      <bottom/>
      <diagonal/>
    </border>
    <border>
      <left style="thin">
        <color indexed="64"/>
      </left>
      <right style="thick">
        <color indexed="64"/>
      </right>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right style="thin">
        <color indexed="8"/>
      </right>
      <top style="thick">
        <color indexed="8"/>
      </top>
      <bottom style="thin">
        <color indexed="8"/>
      </bottom>
      <diagonal/>
    </border>
    <border>
      <left/>
      <right style="thick">
        <color indexed="8"/>
      </right>
      <top style="thick">
        <color indexed="8"/>
      </top>
      <bottom style="thin">
        <color indexed="8"/>
      </bottom>
      <diagonal/>
    </border>
    <border>
      <left/>
      <right style="thin">
        <color indexed="8"/>
      </right>
      <top style="thin">
        <color indexed="8"/>
      </top>
      <bottom style="thin">
        <color indexed="8"/>
      </bottom>
      <diagonal/>
    </border>
    <border>
      <left/>
      <right style="thin">
        <color indexed="8"/>
      </right>
      <top/>
      <bottom style="thick">
        <color indexed="8"/>
      </bottom>
      <diagonal/>
    </border>
    <border>
      <left/>
      <right style="thick">
        <color indexed="8"/>
      </right>
      <top/>
      <bottom style="thick">
        <color indexed="8"/>
      </bottom>
      <diagonal/>
    </border>
    <border>
      <left style="thin">
        <color indexed="64"/>
      </left>
      <right style="thick">
        <color indexed="64"/>
      </right>
      <top style="thin">
        <color indexed="64"/>
      </top>
      <bottom style="medium">
        <color indexed="64"/>
      </bottom>
      <diagonal/>
    </border>
    <border>
      <left/>
      <right style="thick">
        <color indexed="8"/>
      </right>
      <top style="thin">
        <color indexed="8"/>
      </top>
      <bottom style="thin">
        <color indexed="8"/>
      </bottom>
      <diagonal/>
    </border>
    <border>
      <left style="thin">
        <color indexed="64"/>
      </left>
      <right style="thick">
        <color indexed="64"/>
      </right>
      <top style="medium">
        <color indexed="64"/>
      </top>
      <bottom style="double">
        <color indexed="64"/>
      </bottom>
      <diagonal/>
    </border>
    <border>
      <left style="thick">
        <color indexed="64"/>
      </left>
      <right style="thin">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ck">
        <color indexed="8"/>
      </left>
      <right style="thin">
        <color indexed="8"/>
      </right>
      <top style="thin">
        <color indexed="8"/>
      </top>
      <bottom style="thin">
        <color indexed="8"/>
      </bottom>
      <diagonal/>
    </border>
    <border>
      <left style="thick">
        <color indexed="8"/>
      </left>
      <right style="thin">
        <color indexed="8"/>
      </right>
      <top style="thin">
        <color indexed="8"/>
      </top>
      <bottom style="thick">
        <color indexed="8"/>
      </bottom>
      <diagonal/>
    </border>
    <border>
      <left style="thick">
        <color indexed="8"/>
      </left>
      <right style="thin">
        <color indexed="8"/>
      </right>
      <top style="thick">
        <color indexed="8"/>
      </top>
      <bottom style="thin">
        <color indexed="8"/>
      </bottom>
      <diagonal/>
    </border>
    <border>
      <left/>
      <right/>
      <top/>
      <bottom style="thick">
        <color indexed="64"/>
      </bottom>
      <diagonal/>
    </border>
    <border>
      <left/>
      <right style="thick">
        <color indexed="64"/>
      </right>
      <top style="thin">
        <color indexed="64"/>
      </top>
      <bottom style="thin">
        <color indexed="64"/>
      </bottom>
      <diagonal/>
    </border>
    <border>
      <left/>
      <right style="thin">
        <color indexed="64"/>
      </right>
      <top/>
      <bottom style="thick">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ck">
        <color indexed="64"/>
      </bottom>
      <diagonal/>
    </border>
    <border>
      <left/>
      <right style="thick">
        <color indexed="64"/>
      </right>
      <top style="thin">
        <color indexed="64"/>
      </top>
      <bottom style="thick">
        <color indexed="64"/>
      </bottom>
      <diagonal/>
    </border>
    <border>
      <left/>
      <right style="thin">
        <color indexed="64"/>
      </right>
      <top style="thin">
        <color indexed="64"/>
      </top>
      <bottom style="thin">
        <color indexed="64"/>
      </bottom>
      <diagonal/>
    </border>
    <border>
      <left style="thin">
        <color indexed="8"/>
      </left>
      <right/>
      <top style="thick">
        <color indexed="8"/>
      </top>
      <bottom style="thin">
        <color indexed="8"/>
      </bottom>
      <diagonal/>
    </border>
    <border>
      <left style="thin">
        <color indexed="8"/>
      </left>
      <right/>
      <top style="thin">
        <color indexed="8"/>
      </top>
      <bottom style="thin">
        <color indexed="8"/>
      </bottom>
      <diagonal/>
    </border>
    <border>
      <left style="thin">
        <color indexed="8"/>
      </left>
      <right/>
      <top/>
      <bottom style="thick">
        <color indexed="8"/>
      </bottom>
      <diagonal/>
    </border>
    <border>
      <left/>
      <right style="thick">
        <color indexed="64"/>
      </right>
      <top/>
      <bottom style="thick">
        <color indexed="64"/>
      </bottom>
      <diagonal/>
    </border>
    <border>
      <left/>
      <right/>
      <top style="thick">
        <color indexed="64"/>
      </top>
      <bottom style="thick">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diagonal/>
    </border>
    <border>
      <left/>
      <right style="thick">
        <color indexed="64"/>
      </right>
      <top style="thin">
        <color indexed="64"/>
      </top>
      <bottom/>
      <diagonal/>
    </border>
    <border>
      <left style="thin">
        <color indexed="64"/>
      </left>
      <right/>
      <top/>
      <bottom style="thick">
        <color indexed="64"/>
      </bottom>
      <diagonal/>
    </border>
    <border>
      <left/>
      <right/>
      <top style="thick">
        <color indexed="64"/>
      </top>
      <bottom style="thick">
        <color indexed="8"/>
      </bottom>
      <diagonal/>
    </border>
    <border>
      <left/>
      <right/>
      <top style="thick">
        <color indexed="8"/>
      </top>
      <bottom style="thick">
        <color indexed="64"/>
      </bottom>
      <diagonal/>
    </border>
  </borders>
  <cellStyleXfs count="1">
    <xf numFmtId="0" fontId="0" fillId="0" borderId="0"/>
  </cellStyleXfs>
  <cellXfs count="116">
    <xf numFmtId="0" fontId="0" fillId="0" borderId="0" xfId="0"/>
    <xf numFmtId="0" fontId="2" fillId="0" borderId="1" xfId="0" applyFont="1" applyBorder="1" applyAlignment="1">
      <alignment horizontal="center" vertical="top" wrapText="1"/>
    </xf>
    <xf numFmtId="0" fontId="3" fillId="0" borderId="2" xfId="0" applyFont="1" applyBorder="1" applyAlignment="1">
      <alignment horizontal="center"/>
    </xf>
    <xf numFmtId="0" fontId="4" fillId="0" borderId="28" xfId="0" applyFont="1" applyBorder="1" applyAlignment="1">
      <alignment horizontal="center" vertical="top" wrapText="1"/>
    </xf>
    <xf numFmtId="0" fontId="5" fillId="0" borderId="28" xfId="0" applyFont="1" applyBorder="1" applyAlignment="1">
      <alignment vertical="top" wrapText="1"/>
    </xf>
    <xf numFmtId="0" fontId="9" fillId="0" borderId="0" xfId="0" applyFont="1" applyProtection="1">
      <protection locked="0"/>
    </xf>
    <xf numFmtId="0" fontId="2" fillId="7" borderId="3" xfId="0" applyFont="1" applyFill="1" applyBorder="1" applyAlignment="1">
      <alignment horizontal="right" vertical="center" wrapText="1"/>
    </xf>
    <xf numFmtId="0" fontId="2" fillId="7" borderId="5" xfId="0" applyFont="1" applyFill="1" applyBorder="1" applyAlignment="1">
      <alignment horizontal="right" vertical="center" wrapText="1"/>
    </xf>
    <xf numFmtId="0" fontId="2" fillId="7" borderId="9" xfId="0" applyFont="1" applyFill="1" applyBorder="1" applyAlignment="1">
      <alignment horizontal="right" vertical="center" wrapText="1"/>
    </xf>
    <xf numFmtId="166" fontId="12" fillId="2" borderId="5" xfId="0" applyNumberFormat="1" applyFont="1" applyFill="1" applyBorder="1" applyAlignment="1">
      <alignment horizontal="center" vertical="center" wrapText="1"/>
    </xf>
    <xf numFmtId="10" fontId="13" fillId="2" borderId="5" xfId="0" applyNumberFormat="1" applyFont="1" applyFill="1" applyBorder="1" applyAlignment="1">
      <alignment horizontal="center" vertical="center" wrapText="1"/>
    </xf>
    <xf numFmtId="167" fontId="2" fillId="6" borderId="5" xfId="0" applyNumberFormat="1" applyFont="1" applyFill="1" applyBorder="1" applyAlignment="1">
      <alignment horizontal="center" vertical="center" wrapText="1"/>
    </xf>
    <xf numFmtId="10" fontId="2" fillId="6" borderId="5" xfId="0" applyNumberFormat="1" applyFont="1" applyFill="1" applyBorder="1" applyAlignment="1">
      <alignment horizontal="center" vertical="center" wrapText="1"/>
    </xf>
    <xf numFmtId="0" fontId="9" fillId="0" borderId="0" xfId="0" applyFont="1"/>
    <xf numFmtId="0" fontId="2" fillId="7" borderId="19" xfId="0" applyFont="1" applyFill="1" applyBorder="1" applyAlignment="1">
      <alignment horizontal="center"/>
    </xf>
    <xf numFmtId="0" fontId="2" fillId="7" borderId="20" xfId="0" applyFont="1" applyFill="1" applyBorder="1" applyAlignment="1">
      <alignment horizontal="center"/>
    </xf>
    <xf numFmtId="0" fontId="2" fillId="7" borderId="21" xfId="0" applyFont="1" applyFill="1" applyBorder="1" applyAlignment="1">
      <alignment horizontal="center"/>
    </xf>
    <xf numFmtId="0" fontId="2" fillId="7" borderId="19" xfId="0" applyFont="1" applyFill="1" applyBorder="1" applyAlignment="1">
      <alignment horizontal="center" vertical="center"/>
    </xf>
    <xf numFmtId="0" fontId="2" fillId="7" borderId="20" xfId="0" applyFont="1" applyFill="1" applyBorder="1" applyAlignment="1">
      <alignment horizontal="center" vertical="center"/>
    </xf>
    <xf numFmtId="0" fontId="2" fillId="7" borderId="21" xfId="0" applyFont="1" applyFill="1" applyBorder="1" applyAlignment="1">
      <alignment horizontal="center" vertical="center"/>
    </xf>
    <xf numFmtId="14" fontId="2" fillId="0" borderId="27" xfId="0" applyNumberFormat="1" applyFont="1" applyBorder="1" applyAlignment="1" applyProtection="1">
      <alignment horizontal="left" vertical="center" wrapText="1"/>
      <protection locked="0"/>
    </xf>
    <xf numFmtId="0" fontId="12" fillId="2" borderId="3" xfId="0" applyFont="1" applyFill="1" applyBorder="1" applyAlignment="1">
      <alignment vertical="center" wrapText="1"/>
    </xf>
    <xf numFmtId="164" fontId="12" fillId="0" borderId="4" xfId="0" applyNumberFormat="1" applyFont="1" applyBorder="1" applyAlignment="1" applyProtection="1">
      <alignment vertical="center" wrapText="1"/>
      <protection locked="0"/>
    </xf>
    <xf numFmtId="0" fontId="12" fillId="0" borderId="0" xfId="0" applyFont="1" applyProtection="1">
      <protection locked="0"/>
    </xf>
    <xf numFmtId="0" fontId="12" fillId="2" borderId="5" xfId="0" applyFont="1" applyFill="1" applyBorder="1" applyAlignment="1">
      <alignment horizontal="center" vertical="center" wrapText="1"/>
    </xf>
    <xf numFmtId="164" fontId="12" fillId="3" borderId="6" xfId="0" applyNumberFormat="1" applyFont="1" applyFill="1" applyBorder="1" applyAlignment="1" applyProtection="1">
      <alignment horizontal="right" vertical="center" wrapText="1"/>
      <protection locked="0"/>
    </xf>
    <xf numFmtId="164" fontId="2" fillId="6" borderId="18" xfId="0" applyNumberFormat="1" applyFont="1" applyFill="1" applyBorder="1" applyAlignment="1">
      <alignment horizontal="right" vertical="center" wrapText="1"/>
    </xf>
    <xf numFmtId="164" fontId="12" fillId="0" borderId="8" xfId="0" applyNumberFormat="1" applyFont="1" applyBorder="1" applyAlignment="1" applyProtection="1">
      <alignment vertical="center" wrapText="1"/>
      <protection locked="0"/>
    </xf>
    <xf numFmtId="164" fontId="12" fillId="0" borderId="16" xfId="0" applyNumberFormat="1" applyFont="1" applyBorder="1" applyAlignment="1" applyProtection="1">
      <alignment vertical="center" wrapText="1"/>
      <protection locked="0"/>
    </xf>
    <xf numFmtId="164" fontId="12" fillId="6" borderId="18" xfId="0" applyNumberFormat="1" applyFont="1" applyFill="1" applyBorder="1" applyAlignment="1">
      <alignment vertical="center" wrapText="1"/>
    </xf>
    <xf numFmtId="164" fontId="16" fillId="6" borderId="18" xfId="0" applyNumberFormat="1" applyFont="1" applyFill="1" applyBorder="1" applyAlignment="1">
      <alignment vertical="center" wrapText="1"/>
    </xf>
    <xf numFmtId="166" fontId="2" fillId="2" borderId="5" xfId="0" applyNumberFormat="1" applyFont="1" applyFill="1" applyBorder="1" applyAlignment="1">
      <alignment horizontal="center" vertical="center" wrapText="1"/>
    </xf>
    <xf numFmtId="164" fontId="12" fillId="6" borderId="26" xfId="0" applyNumberFormat="1" applyFont="1" applyFill="1" applyBorder="1" applyAlignment="1">
      <alignment vertical="center" wrapText="1"/>
    </xf>
    <xf numFmtId="9" fontId="13" fillId="2" borderId="5" xfId="0" applyNumberFormat="1" applyFont="1" applyFill="1" applyBorder="1" applyAlignment="1">
      <alignment horizontal="center" vertical="center" wrapText="1"/>
    </xf>
    <xf numFmtId="164" fontId="18" fillId="0" borderId="7" xfId="0" applyNumberFormat="1" applyFont="1" applyBorder="1" applyAlignment="1" applyProtection="1">
      <alignment vertical="center" wrapText="1"/>
      <protection locked="0"/>
    </xf>
    <xf numFmtId="0" fontId="12" fillId="2" borderId="9" xfId="0" applyFont="1" applyFill="1" applyBorder="1" applyAlignment="1">
      <alignment vertical="center" wrapText="1"/>
    </xf>
    <xf numFmtId="164" fontId="2" fillId="6" borderId="10" xfId="0" applyNumberFormat="1" applyFont="1" applyFill="1" applyBorder="1" applyAlignment="1">
      <alignment vertical="center" wrapText="1"/>
    </xf>
    <xf numFmtId="0" fontId="12" fillId="0" borderId="0" xfId="0" applyFont="1" applyAlignment="1" applyProtection="1">
      <alignment vertical="center"/>
      <protection locked="0"/>
    </xf>
    <xf numFmtId="0" fontId="15" fillId="4" borderId="5" xfId="0" applyFont="1" applyFill="1" applyBorder="1" applyAlignment="1">
      <alignment vertical="center" wrapText="1"/>
    </xf>
    <xf numFmtId="10" fontId="15" fillId="5" borderId="7" xfId="0" applyNumberFormat="1" applyFont="1" applyFill="1" applyBorder="1" applyAlignment="1">
      <alignment vertical="center" wrapText="1"/>
    </xf>
    <xf numFmtId="0" fontId="15" fillId="4" borderId="9" xfId="0" applyFont="1" applyFill="1" applyBorder="1" applyAlignment="1">
      <alignment vertical="center" wrapText="1"/>
    </xf>
    <xf numFmtId="10" fontId="15" fillId="5" borderId="10" xfId="0" applyNumberFormat="1" applyFont="1" applyFill="1" applyBorder="1" applyAlignment="1">
      <alignment vertical="center" wrapText="1"/>
    </xf>
    <xf numFmtId="0" fontId="2" fillId="7" borderId="24" xfId="0" applyFont="1" applyFill="1" applyBorder="1" applyAlignment="1">
      <alignment horizontal="center" vertical="center"/>
    </xf>
    <xf numFmtId="0" fontId="12" fillId="2" borderId="11" xfId="0" applyFont="1" applyFill="1" applyBorder="1" applyAlignment="1">
      <alignment vertical="center" wrapText="1"/>
    </xf>
    <xf numFmtId="164" fontId="12" fillId="0" borderId="12" xfId="0" applyNumberFormat="1" applyFont="1" applyBorder="1" applyAlignment="1" applyProtection="1">
      <alignment vertical="center" wrapText="1"/>
      <protection locked="0"/>
    </xf>
    <xf numFmtId="0" fontId="2" fillId="7" borderId="22" xfId="0" applyFont="1" applyFill="1" applyBorder="1" applyAlignment="1">
      <alignment horizontal="center" vertical="center"/>
    </xf>
    <xf numFmtId="0" fontId="12" fillId="2" borderId="13" xfId="0" applyFont="1" applyFill="1" applyBorder="1" applyAlignment="1">
      <alignment vertical="center" wrapText="1"/>
    </xf>
    <xf numFmtId="164" fontId="18" fillId="0" borderId="17" xfId="0" applyNumberFormat="1" applyFont="1" applyBorder="1" applyAlignment="1" applyProtection="1">
      <alignment vertical="center" wrapText="1"/>
      <protection locked="0"/>
    </xf>
    <xf numFmtId="0" fontId="2" fillId="7" borderId="23" xfId="0" applyFont="1" applyFill="1" applyBorder="1" applyAlignment="1">
      <alignment horizontal="center" vertical="center"/>
    </xf>
    <xf numFmtId="0" fontId="12" fillId="2" borderId="14" xfId="0" applyFont="1" applyFill="1" applyBorder="1" applyAlignment="1">
      <alignment vertical="center" wrapText="1"/>
    </xf>
    <xf numFmtId="164" fontId="2" fillId="6" borderId="15" xfId="0" applyNumberFormat="1" applyFont="1" applyFill="1" applyBorder="1" applyAlignment="1">
      <alignment vertical="center" wrapText="1"/>
    </xf>
    <xf numFmtId="0" fontId="9" fillId="0" borderId="0" xfId="0" applyFont="1" applyAlignment="1" applyProtection="1">
      <alignment vertical="center"/>
      <protection locked="0"/>
    </xf>
    <xf numFmtId="0" fontId="19" fillId="0" borderId="0" xfId="0" applyFont="1" applyAlignment="1">
      <alignment vertical="center"/>
    </xf>
    <xf numFmtId="0" fontId="19" fillId="0" borderId="0" xfId="0" applyFont="1" applyAlignment="1">
      <alignment horizontal="center" vertical="center" wrapText="1"/>
    </xf>
    <xf numFmtId="0" fontId="20" fillId="0" borderId="0" xfId="0" applyFont="1"/>
    <xf numFmtId="14" fontId="20" fillId="0" borderId="0" xfId="0" applyNumberFormat="1" applyFont="1" applyAlignment="1">
      <alignment horizontal="center"/>
    </xf>
    <xf numFmtId="0" fontId="20" fillId="0" borderId="0" xfId="0" applyFont="1" applyAlignment="1">
      <alignment horizontal="center"/>
    </xf>
    <xf numFmtId="0" fontId="7" fillId="0" borderId="1" xfId="0" applyFont="1" applyBorder="1" applyAlignment="1">
      <alignment vertical="top" wrapText="1"/>
    </xf>
    <xf numFmtId="0" fontId="0" fillId="0" borderId="29" xfId="0" applyBorder="1" applyAlignment="1">
      <alignment vertical="top" wrapText="1"/>
    </xf>
    <xf numFmtId="0" fontId="3" fillId="0" borderId="0" xfId="0" applyFont="1" applyAlignment="1">
      <alignment horizontal="center" vertical="center" wrapText="1"/>
    </xf>
    <xf numFmtId="0" fontId="4" fillId="0" borderId="0" xfId="0" applyFont="1" applyAlignment="1">
      <alignment horizontal="center" vertical="top" wrapText="1"/>
    </xf>
    <xf numFmtId="0" fontId="6" fillId="0" borderId="30" xfId="0" applyFont="1" applyBorder="1" applyAlignment="1">
      <alignment horizontal="left" wrapText="1"/>
    </xf>
    <xf numFmtId="0" fontId="6" fillId="0" borderId="1" xfId="0" applyFont="1" applyBorder="1" applyAlignment="1">
      <alignment horizontal="left"/>
    </xf>
    <xf numFmtId="0" fontId="0" fillId="0" borderId="29" xfId="0" applyBorder="1" applyAlignment="1"/>
    <xf numFmtId="0" fontId="12" fillId="7" borderId="5" xfId="0" applyFont="1" applyFill="1" applyBorder="1" applyAlignment="1">
      <alignment vertical="center" wrapText="1"/>
    </xf>
    <xf numFmtId="0" fontId="10" fillId="0" borderId="25" xfId="0" applyFont="1" applyBorder="1" applyAlignment="1">
      <alignment horizontal="left"/>
    </xf>
    <xf numFmtId="0" fontId="2" fillId="0" borderId="31" xfId="0" applyFont="1" applyBorder="1" applyAlignment="1" applyProtection="1">
      <alignment vertical="center" wrapText="1"/>
      <protection locked="0"/>
    </xf>
    <xf numFmtId="0" fontId="12" fillId="0" borderId="32" xfId="0" applyFont="1" applyBorder="1" applyAlignment="1" applyProtection="1">
      <alignment wrapText="1"/>
      <protection locked="0"/>
    </xf>
    <xf numFmtId="0" fontId="12" fillId="0" borderId="33" xfId="0" applyFont="1" applyBorder="1" applyAlignment="1" applyProtection="1">
      <alignment wrapText="1"/>
      <protection locked="0"/>
    </xf>
    <xf numFmtId="0" fontId="10" fillId="0" borderId="53" xfId="0" applyFont="1" applyBorder="1" applyAlignment="1">
      <alignment horizontal="left"/>
    </xf>
    <xf numFmtId="0" fontId="2" fillId="9" borderId="34" xfId="0" applyFont="1" applyFill="1" applyBorder="1" applyAlignment="1" applyProtection="1">
      <alignment horizontal="left" vertical="center" wrapText="1"/>
      <protection locked="0"/>
    </xf>
    <xf numFmtId="0" fontId="2" fillId="9" borderId="35" xfId="0" applyFont="1" applyFill="1" applyBorder="1" applyAlignment="1" applyProtection="1">
      <alignment horizontal="left" vertical="center" wrapText="1"/>
      <protection locked="0"/>
    </xf>
    <xf numFmtId="0" fontId="2" fillId="9" borderId="26" xfId="0" applyFont="1" applyFill="1" applyBorder="1" applyAlignment="1" applyProtection="1">
      <alignment horizontal="left" vertical="center" wrapText="1"/>
      <protection locked="0"/>
    </xf>
    <xf numFmtId="165" fontId="2" fillId="7" borderId="36" xfId="0" applyNumberFormat="1" applyFont="1" applyFill="1" applyBorder="1" applyAlignment="1">
      <alignment horizontal="center" vertical="center" wrapText="1"/>
    </xf>
    <xf numFmtId="0" fontId="2" fillId="0" borderId="37" xfId="0" applyFont="1" applyBorder="1" applyAlignment="1">
      <alignment horizontal="center" vertical="center"/>
    </xf>
    <xf numFmtId="0" fontId="12" fillId="7" borderId="3" xfId="0" applyFont="1" applyFill="1" applyBorder="1" applyAlignment="1">
      <alignment vertical="center" wrapText="1"/>
    </xf>
    <xf numFmtId="0" fontId="11" fillId="0" borderId="25" xfId="0" applyFont="1" applyBorder="1" applyAlignment="1"/>
    <xf numFmtId="0" fontId="10" fillId="0" borderId="43" xfId="0" applyFont="1" applyBorder="1" applyAlignment="1"/>
    <xf numFmtId="0" fontId="10" fillId="0" borderId="43" xfId="0" applyFont="1" applyBorder="1" applyAlignment="1">
      <alignment horizontal="center"/>
    </xf>
    <xf numFmtId="0" fontId="10" fillId="0" borderId="53" xfId="0" applyFont="1" applyBorder="1" applyAlignment="1"/>
    <xf numFmtId="0" fontId="2" fillId="7" borderId="34" xfId="0" applyFont="1" applyFill="1" applyBorder="1" applyAlignment="1">
      <alignment vertical="center" wrapText="1"/>
    </xf>
    <xf numFmtId="0" fontId="2" fillId="7" borderId="38" xfId="0" applyFont="1" applyFill="1" applyBorder="1" applyAlignment="1">
      <alignment vertical="center" wrapText="1"/>
    </xf>
    <xf numFmtId="0" fontId="12" fillId="7" borderId="34" xfId="0" applyFont="1" applyFill="1" applyBorder="1" applyAlignment="1">
      <alignment vertical="center" wrapText="1"/>
    </xf>
    <xf numFmtId="0" fontId="12" fillId="7" borderId="5" xfId="0" applyFont="1" applyFill="1" applyBorder="1" applyAlignment="1">
      <alignment horizontal="justify" vertical="center" wrapText="1"/>
    </xf>
    <xf numFmtId="0" fontId="2" fillId="7" borderId="9" xfId="0" applyFont="1" applyFill="1" applyBorder="1" applyAlignment="1">
      <alignment horizontal="justify" vertical="center" wrapText="1"/>
    </xf>
    <xf numFmtId="0" fontId="2" fillId="7" borderId="5" xfId="0" applyFont="1" applyFill="1" applyBorder="1" applyAlignment="1">
      <alignment vertical="center" wrapText="1"/>
    </xf>
    <xf numFmtId="0" fontId="15" fillId="8" borderId="5" xfId="0" applyFont="1" applyFill="1" applyBorder="1" applyAlignment="1">
      <alignment vertical="center" wrapText="1"/>
    </xf>
    <xf numFmtId="0" fontId="15" fillId="8" borderId="9" xfId="0" applyFont="1" applyFill="1" applyBorder="1" applyAlignment="1">
      <alignment vertical="center" wrapText="1"/>
    </xf>
    <xf numFmtId="0" fontId="10" fillId="0" borderId="43" xfId="0" applyFont="1" applyBorder="1" applyAlignment="1">
      <alignment horizontal="left"/>
    </xf>
    <xf numFmtId="0" fontId="12" fillId="7" borderId="39" xfId="0" applyFont="1" applyFill="1" applyBorder="1" applyAlignment="1">
      <alignment vertical="center" wrapText="1"/>
    </xf>
    <xf numFmtId="0" fontId="12" fillId="0" borderId="11" xfId="0" applyFont="1" applyBorder="1" applyAlignment="1">
      <alignment vertical="center" wrapText="1"/>
    </xf>
    <xf numFmtId="0" fontId="12" fillId="7" borderId="40" xfId="0" applyFont="1" applyFill="1" applyBorder="1" applyAlignment="1">
      <alignment vertical="center" wrapText="1"/>
    </xf>
    <xf numFmtId="0" fontId="12" fillId="7" borderId="13" xfId="0" applyFont="1" applyFill="1" applyBorder="1" applyAlignment="1">
      <alignment vertical="center" wrapText="1"/>
    </xf>
    <xf numFmtId="0" fontId="2" fillId="7" borderId="41" xfId="0" applyFont="1" applyFill="1" applyBorder="1" applyAlignment="1">
      <alignment horizontal="left" vertical="center" wrapText="1"/>
    </xf>
    <xf numFmtId="0" fontId="2" fillId="0" borderId="14" xfId="0" applyFont="1" applyBorder="1" applyAlignment="1">
      <alignment horizontal="left" vertical="center" wrapText="1"/>
    </xf>
    <xf numFmtId="0" fontId="10" fillId="0" borderId="54" xfId="0" applyFont="1" applyBorder="1" applyAlignment="1" applyProtection="1">
      <alignment horizontal="left"/>
      <protection locked="0"/>
    </xf>
    <xf numFmtId="0" fontId="10" fillId="0" borderId="54" xfId="0" applyFont="1" applyBorder="1" applyAlignment="1">
      <alignment horizontal="justify" vertical="center" wrapText="1"/>
    </xf>
    <xf numFmtId="0" fontId="2" fillId="0" borderId="32" xfId="0" applyFont="1" applyBorder="1" applyAlignment="1">
      <alignment horizontal="justify" vertical="center" wrapText="1"/>
    </xf>
    <xf numFmtId="0" fontId="12" fillId="0" borderId="32" xfId="0" applyFont="1" applyBorder="1" applyAlignment="1">
      <alignment vertical="center"/>
    </xf>
    <xf numFmtId="0" fontId="12" fillId="0" borderId="33" xfId="0" applyFont="1" applyBorder="1" applyAlignment="1">
      <alignment vertical="center"/>
    </xf>
    <xf numFmtId="0" fontId="2" fillId="7" borderId="20" xfId="0" applyFont="1" applyFill="1" applyBorder="1" applyAlignment="1">
      <alignment horizontal="center" vertical="center"/>
    </xf>
    <xf numFmtId="0" fontId="12" fillId="0" borderId="20" xfId="0" applyFont="1" applyBorder="1" applyAlignment="1">
      <alignment horizontal="center" vertical="center"/>
    </xf>
    <xf numFmtId="0" fontId="12" fillId="0" borderId="21" xfId="0" applyFont="1" applyBorder="1" applyAlignment="1">
      <alignment horizontal="center" vertical="center"/>
    </xf>
    <xf numFmtId="0" fontId="10" fillId="7" borderId="44" xfId="0" applyFont="1" applyFill="1" applyBorder="1" applyAlignment="1">
      <alignment vertical="center" wrapText="1"/>
    </xf>
    <xf numFmtId="0" fontId="10" fillId="7" borderId="45" xfId="0" applyFont="1" applyFill="1" applyBorder="1" applyAlignment="1">
      <alignment vertical="center" wrapText="1"/>
    </xf>
    <xf numFmtId="0" fontId="10" fillId="7" borderId="46" xfId="0" applyFont="1" applyFill="1" applyBorder="1" applyAlignment="1">
      <alignment horizontal="center" vertical="center" wrapText="1"/>
    </xf>
    <xf numFmtId="0" fontId="10" fillId="7" borderId="47" xfId="0" applyFont="1" applyFill="1" applyBorder="1" applyAlignment="1">
      <alignment horizontal="center" vertical="center" wrapText="1"/>
    </xf>
    <xf numFmtId="0" fontId="14" fillId="0" borderId="48" xfId="0" applyFont="1" applyBorder="1" applyAlignment="1" applyProtection="1">
      <alignment vertical="top" wrapText="1"/>
      <protection locked="0"/>
    </xf>
    <xf numFmtId="0" fontId="14" fillId="0" borderId="49" xfId="0" applyFont="1" applyBorder="1" applyAlignment="1" applyProtection="1">
      <alignment vertical="top" wrapText="1"/>
      <protection locked="0"/>
    </xf>
    <xf numFmtId="14" fontId="14" fillId="0" borderId="50" xfId="0" applyNumberFormat="1" applyFont="1" applyBorder="1" applyAlignment="1" applyProtection="1">
      <alignment horizontal="center" vertical="center" wrapText="1"/>
      <protection locked="0"/>
    </xf>
    <xf numFmtId="14" fontId="14" fillId="0" borderId="51" xfId="0" applyNumberFormat="1" applyFont="1" applyBorder="1" applyAlignment="1" applyProtection="1">
      <alignment horizontal="center" vertical="center" wrapText="1"/>
      <protection locked="0"/>
    </xf>
    <xf numFmtId="14" fontId="14" fillId="0" borderId="25" xfId="0" applyNumberFormat="1" applyFont="1" applyBorder="1" applyAlignment="1" applyProtection="1">
      <alignment vertical="center" wrapText="1"/>
      <protection locked="0"/>
    </xf>
    <xf numFmtId="14" fontId="14" fillId="0" borderId="42" xfId="0" applyNumberFormat="1" applyFont="1" applyBorder="1" applyAlignment="1" applyProtection="1">
      <alignment vertical="center" wrapText="1"/>
      <protection locked="0"/>
    </xf>
    <xf numFmtId="0" fontId="14" fillId="0" borderId="52" xfId="0" applyFont="1" applyBorder="1" applyAlignment="1" applyProtection="1">
      <alignment vertical="top" wrapText="1"/>
      <protection locked="0"/>
    </xf>
    <xf numFmtId="0" fontId="14" fillId="0" borderId="27" xfId="0" applyFont="1" applyBorder="1" applyAlignment="1" applyProtection="1">
      <alignment vertical="top" wrapText="1"/>
      <protection locked="0"/>
    </xf>
    <xf numFmtId="0" fontId="9" fillId="0" borderId="0" xfId="0" applyFont="1" applyAlignment="1" applyProtection="1">
      <alignment horizontal="left" vertical="top" wrapText="1"/>
      <protection locked="0"/>
    </xf>
  </cellXfs>
  <cellStyles count="1">
    <cellStyle name="Normal" xfId="0" builtinId="0"/>
  </cellStyles>
  <dxfs count="4">
    <dxf>
      <font>
        <b val="0"/>
        <i val="0"/>
        <strike val="0"/>
        <condense val="0"/>
        <extend val="0"/>
        <outline val="0"/>
        <shadow val="0"/>
        <u val="none"/>
        <vertAlign val="baseline"/>
        <sz val="10"/>
        <color auto="1"/>
        <name val="Calibri"/>
        <family val="2"/>
        <scheme val="none"/>
      </font>
      <numFmt numFmtId="19" formatCode="m/d/yyyy"/>
      <alignment horizontal="center" vertical="bottom" textRotation="0" wrapText="0" indent="0" justifyLastLine="0" shrinkToFit="0" readingOrder="0"/>
    </dxf>
    <dxf>
      <font>
        <b val="0"/>
        <i val="0"/>
        <strike val="0"/>
        <condense val="0"/>
        <extend val="0"/>
        <outline val="0"/>
        <shadow val="0"/>
        <u val="none"/>
        <vertAlign val="baseline"/>
        <sz val="10"/>
        <color auto="1"/>
        <name val="Calibri"/>
        <family val="2"/>
        <scheme val="none"/>
      </font>
      <numFmt numFmtId="19" formatCode="m/d/yyyy"/>
      <alignment horizontal="center" vertical="bottom" textRotation="0" wrapText="0" indent="0" justifyLastLine="0" shrinkToFit="0" readingOrder="0"/>
    </dxf>
    <dxf>
      <font>
        <b val="0"/>
        <i val="0"/>
        <strike val="0"/>
        <condense val="0"/>
        <extend val="0"/>
        <outline val="0"/>
        <shadow val="0"/>
        <u val="none"/>
        <vertAlign val="baseline"/>
        <sz val="10"/>
        <color auto="1"/>
        <name val="Calibri"/>
        <family val="2"/>
        <scheme val="none"/>
      </font>
      <alignment horizontal="center" vertical="bottom" textRotation="0" wrapText="0" indent="0" justifyLastLine="0" shrinkToFit="0" readingOrder="0"/>
    </dxf>
    <dxf>
      <font>
        <b/>
        <i val="0"/>
        <strike val="0"/>
        <condense val="0"/>
        <extend val="0"/>
        <outline val="0"/>
        <shadow val="0"/>
        <u val="none"/>
        <vertAlign val="baseline"/>
        <sz val="10"/>
        <color auto="1"/>
        <name val="Calibri"/>
        <family val="2"/>
        <scheme val="none"/>
      </font>
      <alignment horizontal="center" vertical="center" textRotation="0" wrapText="1" indent="0" justifyLastLine="0" shrinkToFit="0" readingOrder="0"/>
    </dxf>
  </dxfs>
  <tableStyles count="0" defaultTableStyle="TableStyleMedium9"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3FA8E9C5-9FDE-4C92-AB83-D179DEEA2262}" name="QTR_END_DATE" displayName="QTR_END_DATE" ref="E1:F21" totalsRowShown="0" headerRowDxfId="3" dataDxfId="2">
  <autoFilter ref="E1:F21" xr:uid="{3FA8E9C5-9FDE-4C92-AB83-D179DEEA2262}"/>
  <tableColumns count="2">
    <tableColumn id="1" xr3:uid="{3DE6290F-909A-4CB6-8C27-718D2C06CD82}" name="State Fiscal Quarter End Date" dataDxfId="1"/>
    <tableColumn id="2" xr3:uid="{79F261AA-DC62-42A9-84D6-2311888411F9}" name="State Fiscal Quarter" dataDxfId="0"/>
  </tableColumns>
  <tableStyleInfo name="TableStyleMedium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9"/>
  <sheetViews>
    <sheetView zoomScale="115" zoomScaleNormal="115" workbookViewId="0">
      <pane ySplit="4" topLeftCell="A5" activePane="bottomLeft" state="frozen"/>
      <selection pane="bottomLeft" activeCell="A5" sqref="A5:B5"/>
    </sheetView>
  </sheetViews>
  <sheetFormatPr defaultColWidth="9.1796875" defaultRowHeight="12.5" x14ac:dyDescent="0.25"/>
  <cols>
    <col min="2" max="2" width="145.453125" customWidth="1"/>
  </cols>
  <sheetData>
    <row r="1" spans="1:2" ht="26.25" customHeight="1" x14ac:dyDescent="0.25">
      <c r="A1" s="59" t="s">
        <v>0</v>
      </c>
      <c r="B1" s="59"/>
    </row>
    <row r="2" spans="1:2" ht="28.5" customHeight="1" x14ac:dyDescent="0.25">
      <c r="A2" s="60" t="s">
        <v>1</v>
      </c>
      <c r="B2" s="60"/>
    </row>
    <row r="3" spans="1:2" ht="16.5" customHeight="1" thickBot="1" x14ac:dyDescent="0.35">
      <c r="A3" s="61" t="s">
        <v>2</v>
      </c>
      <c r="B3" s="61"/>
    </row>
    <row r="4" spans="1:2" ht="18.5" thickBot="1" x14ac:dyDescent="0.45">
      <c r="A4" s="1" t="s">
        <v>3</v>
      </c>
      <c r="B4" s="2" t="s">
        <v>4</v>
      </c>
    </row>
    <row r="5" spans="1:2" ht="14.5" thickBot="1" x14ac:dyDescent="0.35">
      <c r="A5" s="62" t="s">
        <v>5</v>
      </c>
      <c r="B5" s="63"/>
    </row>
    <row r="6" spans="1:2" ht="14.5" thickBot="1" x14ac:dyDescent="0.3">
      <c r="A6" s="3">
        <v>1</v>
      </c>
      <c r="B6" s="4" t="s">
        <v>6</v>
      </c>
    </row>
    <row r="7" spans="1:2" ht="14.5" thickBot="1" x14ac:dyDescent="0.3">
      <c r="A7" s="3">
        <v>4</v>
      </c>
      <c r="B7" s="4" t="s">
        <v>7</v>
      </c>
    </row>
    <row r="8" spans="1:2" ht="15" customHeight="1" thickBot="1" x14ac:dyDescent="0.3">
      <c r="A8" s="57" t="s">
        <v>8</v>
      </c>
      <c r="B8" s="58"/>
    </row>
    <row r="9" spans="1:2" ht="14.5" thickBot="1" x14ac:dyDescent="0.3">
      <c r="A9" s="3">
        <v>5</v>
      </c>
      <c r="B9" s="4" t="s">
        <v>9</v>
      </c>
    </row>
    <row r="10" spans="1:2" ht="14.5" thickBot="1" x14ac:dyDescent="0.3">
      <c r="A10" s="3">
        <v>6</v>
      </c>
      <c r="B10" s="4" t="s">
        <v>10</v>
      </c>
    </row>
    <row r="11" spans="1:2" ht="18" customHeight="1" thickBot="1" x14ac:dyDescent="0.3">
      <c r="A11" s="57" t="s">
        <v>11</v>
      </c>
      <c r="B11" s="58"/>
    </row>
    <row r="12" spans="1:2" ht="28.5" thickBot="1" x14ac:dyDescent="0.3">
      <c r="A12" s="3">
        <v>10</v>
      </c>
      <c r="B12" s="4" t="s">
        <v>12</v>
      </c>
    </row>
    <row r="13" spans="1:2" ht="28.5" thickBot="1" x14ac:dyDescent="0.3">
      <c r="A13" s="3">
        <v>11</v>
      </c>
      <c r="B13" s="4" t="s">
        <v>13</v>
      </c>
    </row>
    <row r="14" spans="1:2" ht="16.5" customHeight="1" thickBot="1" x14ac:dyDescent="0.3">
      <c r="A14" s="3">
        <v>16</v>
      </c>
      <c r="B14" s="4" t="s">
        <v>14</v>
      </c>
    </row>
    <row r="15" spans="1:2" ht="17.25" customHeight="1" thickBot="1" x14ac:dyDescent="0.3">
      <c r="A15" s="57" t="s">
        <v>15</v>
      </c>
      <c r="B15" s="58"/>
    </row>
    <row r="16" spans="1:2" ht="14.5" thickBot="1" x14ac:dyDescent="0.3">
      <c r="A16" s="3">
        <v>18</v>
      </c>
      <c r="B16" s="4" t="s">
        <v>16</v>
      </c>
    </row>
    <row r="17" spans="1:2" ht="15" customHeight="1" thickBot="1" x14ac:dyDescent="0.3">
      <c r="A17" s="3">
        <v>19</v>
      </c>
      <c r="B17" s="4" t="s">
        <v>17</v>
      </c>
    </row>
    <row r="18" spans="1:2" ht="16.5" customHeight="1" thickBot="1" x14ac:dyDescent="0.3">
      <c r="A18" s="57" t="s">
        <v>18</v>
      </c>
      <c r="B18" s="58"/>
    </row>
    <row r="19" spans="1:2" ht="14.5" thickBot="1" x14ac:dyDescent="0.3">
      <c r="A19" s="3">
        <v>22</v>
      </c>
      <c r="B19" s="4" t="s">
        <v>19</v>
      </c>
    </row>
  </sheetData>
  <customSheetViews>
    <customSheetView guid="{655A0532-2005-44BB-AE5F-95A5EABE6FA7}" scale="85" fitToPage="1">
      <selection activeCell="B12" sqref="B12"/>
      <pageMargins left="0" right="0" top="0" bottom="0" header="0" footer="0"/>
      <printOptions horizontalCentered="1" verticalCentered="1"/>
      <pageSetup scale="61" orientation="portrait" r:id="rId1"/>
      <headerFooter alignWithMargins="0">
        <oddFooter>&amp;RForm B-13A - Rev 11/2009</oddFooter>
      </headerFooter>
    </customSheetView>
  </customSheetViews>
  <mergeCells count="8">
    <mergeCell ref="A11:B11"/>
    <mergeCell ref="A15:B15"/>
    <mergeCell ref="A18:B18"/>
    <mergeCell ref="A1:B1"/>
    <mergeCell ref="A2:B2"/>
    <mergeCell ref="A3:B3"/>
    <mergeCell ref="A5:B5"/>
    <mergeCell ref="A8:B8"/>
  </mergeCells>
  <phoneticPr fontId="1" type="noConversion"/>
  <printOptions horizontalCentered="1" verticalCentered="1"/>
  <pageMargins left="0.5" right="0.5" top="0.5" bottom="0.75" header="0.5" footer="0.3"/>
  <pageSetup scale="63" orientation="portrait"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31"/>
  <sheetViews>
    <sheetView tabSelected="1" zoomScale="85" zoomScaleNormal="85" workbookViewId="0">
      <pane ySplit="6" topLeftCell="A7" activePane="bottomLeft" state="frozen"/>
      <selection pane="bottomLeft" activeCell="C1" sqref="C1"/>
    </sheetView>
  </sheetViews>
  <sheetFormatPr defaultColWidth="9.1796875" defaultRowHeight="12.5" x14ac:dyDescent="0.25"/>
  <cols>
    <col min="1" max="1" width="10.6328125" style="5" customWidth="1"/>
    <col min="2" max="2" width="21.1796875" style="5" customWidth="1"/>
    <col min="3" max="3" width="125.7265625" style="5" customWidth="1"/>
    <col min="4" max="4" width="10.26953125" style="5" customWidth="1"/>
    <col min="5" max="5" width="35" style="5" customWidth="1"/>
    <col min="6" max="16384" width="9.1796875" style="5"/>
  </cols>
  <sheetData>
    <row r="1" spans="1:5" ht="26" customHeight="1" x14ac:dyDescent="0.25">
      <c r="A1" s="115" t="s">
        <v>70</v>
      </c>
      <c r="B1" s="115"/>
    </row>
    <row r="2" spans="1:5" ht="30" customHeight="1" thickBot="1" x14ac:dyDescent="0.45">
      <c r="A2" s="65" t="s">
        <v>5</v>
      </c>
      <c r="B2" s="65"/>
      <c r="C2" s="76"/>
      <c r="D2" s="76"/>
      <c r="E2" s="76"/>
    </row>
    <row r="3" spans="1:5" ht="27" customHeight="1" thickTop="1" x14ac:dyDescent="0.35">
      <c r="A3" s="14">
        <v>1</v>
      </c>
      <c r="B3" s="6" t="s">
        <v>20</v>
      </c>
      <c r="C3" s="66" t="s">
        <v>20</v>
      </c>
      <c r="D3" s="67"/>
      <c r="E3" s="68"/>
    </row>
    <row r="4" spans="1:5" ht="27" customHeight="1" x14ac:dyDescent="0.35">
      <c r="A4" s="15">
        <v>2</v>
      </c>
      <c r="B4" s="7" t="s">
        <v>21</v>
      </c>
      <c r="C4" s="70" t="str">
        <f>PGM_ID</f>
        <v>MH/RIGP</v>
      </c>
      <c r="D4" s="71"/>
      <c r="E4" s="72"/>
    </row>
    <row r="5" spans="1:5" ht="27" customHeight="1" x14ac:dyDescent="0.35">
      <c r="A5" s="15">
        <v>3</v>
      </c>
      <c r="B5" s="7" t="s">
        <v>22</v>
      </c>
      <c r="C5" s="70" t="str">
        <f>VLOOKUP($C$3,Decode!C:D,2,FALSE)</f>
        <v>Contract Number</v>
      </c>
      <c r="D5" s="71"/>
      <c r="E5" s="72"/>
    </row>
    <row r="6" spans="1:5" ht="31.5" thickBot="1" x14ac:dyDescent="0.4">
      <c r="A6" s="16">
        <v>4</v>
      </c>
      <c r="B6" s="8" t="s">
        <v>23</v>
      </c>
      <c r="C6" s="20" t="s">
        <v>23</v>
      </c>
      <c r="D6" s="73" t="s">
        <v>24</v>
      </c>
      <c r="E6" s="74"/>
    </row>
    <row r="7" spans="1:5" ht="30" customHeight="1" thickTop="1" thickBot="1" x14ac:dyDescent="0.45">
      <c r="A7" s="65" t="s">
        <v>8</v>
      </c>
      <c r="B7" s="65"/>
      <c r="C7" s="77"/>
      <c r="D7" s="77"/>
      <c r="E7" s="77"/>
    </row>
    <row r="8" spans="1:5" s="37" customFormat="1" ht="28" customHeight="1" thickTop="1" x14ac:dyDescent="0.25">
      <c r="A8" s="17">
        <v>5</v>
      </c>
      <c r="B8" s="75" t="s">
        <v>25</v>
      </c>
      <c r="C8" s="75"/>
      <c r="D8" s="21"/>
      <c r="E8" s="22"/>
    </row>
    <row r="9" spans="1:5" s="37" customFormat="1" ht="28" customHeight="1" thickBot="1" x14ac:dyDescent="0.3">
      <c r="A9" s="18">
        <v>6</v>
      </c>
      <c r="B9" s="64" t="s">
        <v>26</v>
      </c>
      <c r="C9" s="64"/>
      <c r="D9" s="24"/>
      <c r="E9" s="25"/>
    </row>
    <row r="10" spans="1:5" s="37" customFormat="1" ht="28" customHeight="1" thickBot="1" x14ac:dyDescent="0.3">
      <c r="A10" s="18">
        <v>7</v>
      </c>
      <c r="B10" s="85" t="s">
        <v>27</v>
      </c>
      <c r="C10" s="85"/>
      <c r="D10" s="24"/>
      <c r="E10" s="26">
        <f>+E8+E9</f>
        <v>0</v>
      </c>
    </row>
    <row r="11" spans="1:5" s="37" customFormat="1" ht="28" customHeight="1" thickTop="1" x14ac:dyDescent="0.25">
      <c r="A11" s="18">
        <v>8</v>
      </c>
      <c r="B11" s="86" t="s">
        <v>28</v>
      </c>
      <c r="C11" s="86"/>
      <c r="D11" s="38"/>
      <c r="E11" s="39" t="e">
        <f>(+E8/E10)</f>
        <v>#DIV/0!</v>
      </c>
    </row>
    <row r="12" spans="1:5" s="37" customFormat="1" ht="28" customHeight="1" thickBot="1" x14ac:dyDescent="0.3">
      <c r="A12" s="19">
        <v>9</v>
      </c>
      <c r="B12" s="87" t="s">
        <v>29</v>
      </c>
      <c r="C12" s="87"/>
      <c r="D12" s="40"/>
      <c r="E12" s="41" t="e">
        <f>100%-E11</f>
        <v>#DIV/0!</v>
      </c>
    </row>
    <row r="13" spans="1:5" ht="30" customHeight="1" thickTop="1" thickBot="1" x14ac:dyDescent="0.45">
      <c r="A13" s="88" t="s">
        <v>11</v>
      </c>
      <c r="B13" s="88"/>
      <c r="C13" s="78"/>
      <c r="D13" s="78"/>
      <c r="E13" s="78"/>
    </row>
    <row r="14" spans="1:5" s="37" customFormat="1" ht="37.5" customHeight="1" thickTop="1" x14ac:dyDescent="0.25">
      <c r="A14" s="18">
        <v>10</v>
      </c>
      <c r="B14" s="64" t="s">
        <v>30</v>
      </c>
      <c r="C14" s="64"/>
      <c r="D14" s="9"/>
      <c r="E14" s="27"/>
    </row>
    <row r="15" spans="1:5" s="37" customFormat="1" ht="28" customHeight="1" thickBot="1" x14ac:dyDescent="0.3">
      <c r="A15" s="18">
        <v>11</v>
      </c>
      <c r="B15" s="64" t="s">
        <v>31</v>
      </c>
      <c r="C15" s="64"/>
      <c r="D15" s="10"/>
      <c r="E15" s="28"/>
    </row>
    <row r="16" spans="1:5" s="37" customFormat="1" ht="47.25" customHeight="1" thickBot="1" x14ac:dyDescent="0.3">
      <c r="A16" s="18">
        <v>12</v>
      </c>
      <c r="B16" s="64" t="s">
        <v>32</v>
      </c>
      <c r="C16" s="64"/>
      <c r="D16" s="11" t="str">
        <f>_xlfn.XLOOKUP(C6,Decode!E:E,Decode!F:F)</f>
        <v>State Fiscal Quarter</v>
      </c>
      <c r="E16" s="29">
        <f>+E14+E15</f>
        <v>0</v>
      </c>
    </row>
    <row r="17" spans="1:5" s="37" customFormat="1" ht="28" customHeight="1" thickTop="1" thickBot="1" x14ac:dyDescent="0.3">
      <c r="A17" s="18">
        <v>13</v>
      </c>
      <c r="B17" s="80" t="s">
        <v>33</v>
      </c>
      <c r="C17" s="81"/>
      <c r="D17" s="12" t="e">
        <f>E12</f>
        <v>#DIV/0!</v>
      </c>
      <c r="E17" s="30" t="e">
        <f>IF(E16&lt;E10,+E16*E12,E10*E12)</f>
        <v>#DIV/0!</v>
      </c>
    </row>
    <row r="18" spans="1:5" s="37" customFormat="1" ht="28" customHeight="1" thickTop="1" thickBot="1" x14ac:dyDescent="0.3">
      <c r="A18" s="18">
        <v>14</v>
      </c>
      <c r="B18" s="64" t="s">
        <v>34</v>
      </c>
      <c r="C18" s="64"/>
      <c r="D18" s="12" t="e">
        <f>E11</f>
        <v>#DIV/0!</v>
      </c>
      <c r="E18" s="29" t="e">
        <f>IF((E14&lt;E8),+E16*E11,MIN(+E8,+E16*E11))</f>
        <v>#DIV/0!</v>
      </c>
    </row>
    <row r="19" spans="1:5" s="37" customFormat="1" ht="40" customHeight="1" thickTop="1" x14ac:dyDescent="0.25">
      <c r="A19" s="18">
        <v>15</v>
      </c>
      <c r="B19" s="82" t="s">
        <v>35</v>
      </c>
      <c r="C19" s="81"/>
      <c r="D19" s="31"/>
      <c r="E19" s="32" t="e">
        <f>IF(E14&lt;=E18, E14, E18)</f>
        <v>#DIV/0!</v>
      </c>
    </row>
    <row r="20" spans="1:5" s="37" customFormat="1" ht="40" customHeight="1" x14ac:dyDescent="0.25">
      <c r="A20" s="18">
        <v>16</v>
      </c>
      <c r="B20" s="83" t="s">
        <v>36</v>
      </c>
      <c r="C20" s="83"/>
      <c r="D20" s="33"/>
      <c r="E20" s="34"/>
    </row>
    <row r="21" spans="1:5" s="37" customFormat="1" ht="40" customHeight="1" thickBot="1" x14ac:dyDescent="0.3">
      <c r="A21" s="19">
        <v>17</v>
      </c>
      <c r="B21" s="84" t="s">
        <v>37</v>
      </c>
      <c r="C21" s="84"/>
      <c r="D21" s="35"/>
      <c r="E21" s="36" t="e">
        <f>+E19-E20</f>
        <v>#DIV/0!</v>
      </c>
    </row>
    <row r="22" spans="1:5" ht="30" customHeight="1" thickTop="1" thickBot="1" x14ac:dyDescent="0.45">
      <c r="A22" s="69" t="s">
        <v>15</v>
      </c>
      <c r="B22" s="69"/>
      <c r="C22" s="79"/>
      <c r="D22" s="79"/>
      <c r="E22" s="79"/>
    </row>
    <row r="23" spans="1:5" s="23" customFormat="1" ht="28" customHeight="1" thickTop="1" x14ac:dyDescent="0.35">
      <c r="A23" s="42">
        <v>18</v>
      </c>
      <c r="B23" s="89" t="s">
        <v>38</v>
      </c>
      <c r="C23" s="90"/>
      <c r="D23" s="43"/>
      <c r="E23" s="44"/>
    </row>
    <row r="24" spans="1:5" s="23" customFormat="1" ht="28" customHeight="1" x14ac:dyDescent="0.35">
      <c r="A24" s="45">
        <v>19</v>
      </c>
      <c r="B24" s="91" t="s">
        <v>39</v>
      </c>
      <c r="C24" s="92"/>
      <c r="D24" s="46"/>
      <c r="E24" s="47"/>
    </row>
    <row r="25" spans="1:5" s="23" customFormat="1" ht="28" customHeight="1" thickBot="1" x14ac:dyDescent="0.4">
      <c r="A25" s="48">
        <v>20</v>
      </c>
      <c r="B25" s="93" t="s">
        <v>40</v>
      </c>
      <c r="C25" s="94"/>
      <c r="D25" s="49"/>
      <c r="E25" s="50">
        <f>+E23-E24</f>
        <v>0</v>
      </c>
    </row>
    <row r="26" spans="1:5" ht="30" customHeight="1" thickTop="1" thickBot="1" x14ac:dyDescent="0.45">
      <c r="A26" s="95" t="s">
        <v>41</v>
      </c>
      <c r="B26" s="95"/>
      <c r="C26" s="96"/>
      <c r="D26" s="96"/>
      <c r="E26" s="96"/>
    </row>
    <row r="27" spans="1:5" ht="40" customHeight="1" thickTop="1" thickBot="1" x14ac:dyDescent="0.3">
      <c r="A27" s="17">
        <v>21</v>
      </c>
      <c r="B27" s="97" t="s">
        <v>42</v>
      </c>
      <c r="C27" s="97"/>
      <c r="D27" s="98"/>
      <c r="E27" s="99"/>
    </row>
    <row r="28" spans="1:5" s="51" customFormat="1" ht="24.75" customHeight="1" x14ac:dyDescent="0.25">
      <c r="A28" s="100">
        <v>22</v>
      </c>
      <c r="B28" s="103" t="s">
        <v>43</v>
      </c>
      <c r="C28" s="104"/>
      <c r="D28" s="105" t="s">
        <v>44</v>
      </c>
      <c r="E28" s="106"/>
    </row>
    <row r="29" spans="1:5" ht="30" customHeight="1" x14ac:dyDescent="0.25">
      <c r="A29" s="101"/>
      <c r="B29" s="107"/>
      <c r="C29" s="108"/>
      <c r="D29" s="109"/>
      <c r="E29" s="110"/>
    </row>
    <row r="30" spans="1:5" ht="30" customHeight="1" thickBot="1" x14ac:dyDescent="0.3">
      <c r="A30" s="102"/>
      <c r="B30" s="113"/>
      <c r="C30" s="114"/>
      <c r="D30" s="111"/>
      <c r="E30" s="112"/>
    </row>
    <row r="31" spans="1:5" ht="13" thickTop="1" x14ac:dyDescent="0.25">
      <c r="A31" s="13"/>
      <c r="B31" s="13"/>
      <c r="C31" s="13"/>
      <c r="D31" s="13"/>
      <c r="E31" s="13"/>
    </row>
  </sheetData>
  <mergeCells count="38">
    <mergeCell ref="A1:B1"/>
    <mergeCell ref="B27:E27"/>
    <mergeCell ref="A28:A30"/>
    <mergeCell ref="B28:C28"/>
    <mergeCell ref="D28:E28"/>
    <mergeCell ref="B29:C29"/>
    <mergeCell ref="D29:E30"/>
    <mergeCell ref="B30:C30"/>
    <mergeCell ref="B23:C23"/>
    <mergeCell ref="B24:C24"/>
    <mergeCell ref="B25:C25"/>
    <mergeCell ref="A26:B26"/>
    <mergeCell ref="C26:E26"/>
    <mergeCell ref="B20:C20"/>
    <mergeCell ref="B21:C21"/>
    <mergeCell ref="B10:C10"/>
    <mergeCell ref="B11:C11"/>
    <mergeCell ref="B12:C12"/>
    <mergeCell ref="B14:C14"/>
    <mergeCell ref="B15:C15"/>
    <mergeCell ref="B16:C16"/>
    <mergeCell ref="A13:B13"/>
    <mergeCell ref="B9:C9"/>
    <mergeCell ref="A2:B2"/>
    <mergeCell ref="C3:E3"/>
    <mergeCell ref="A22:B22"/>
    <mergeCell ref="C4:E4"/>
    <mergeCell ref="C5:E5"/>
    <mergeCell ref="D6:E6"/>
    <mergeCell ref="A7:B7"/>
    <mergeCell ref="B8:C8"/>
    <mergeCell ref="C2:E2"/>
    <mergeCell ref="C7:E7"/>
    <mergeCell ref="C13:E13"/>
    <mergeCell ref="C22:E22"/>
    <mergeCell ref="B17:C17"/>
    <mergeCell ref="B18:C18"/>
    <mergeCell ref="B19:C19"/>
  </mergeCells>
  <printOptions horizontalCentered="1" verticalCentered="1"/>
  <pageMargins left="0.25" right="0.25" top="0" bottom="0.3" header="0" footer="0.3"/>
  <pageSetup scale="52" orientation="portrait" r:id="rId1"/>
  <headerFooter alignWithMargins="0">
    <oddHeader>&amp;C
Attachment A-1
Match Reimbursement Certification Form</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Decode!$C:$C</xm:f>
          </x14:formula1>
          <xm:sqref>C3:E3</xm:sqref>
        </x14:dataValidation>
        <x14:dataValidation type="list" allowBlank="1" showInputMessage="1" showErrorMessage="1" xr:uid="{7427779D-AA23-45E2-B5AC-721102FF00DC}">
          <x14:formula1>
            <xm:f>Decode!$E$1:$E$21</xm:f>
          </x14:formula1>
          <xm:sqref>C6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1"/>
  <sheetViews>
    <sheetView workbookViewId="0">
      <pane ySplit="1" topLeftCell="A2" activePane="bottomLeft" state="frozen"/>
      <selection pane="bottomLeft" activeCell="C29" sqref="C29"/>
    </sheetView>
  </sheetViews>
  <sheetFormatPr defaultColWidth="9.1796875" defaultRowHeight="13" x14ac:dyDescent="0.3"/>
  <cols>
    <col min="1" max="2" width="12" style="54" bestFit="1" customWidth="1"/>
    <col min="3" max="3" width="81.81640625" style="54" bestFit="1" customWidth="1"/>
    <col min="4" max="4" width="17.1796875" style="54" bestFit="1" customWidth="1"/>
    <col min="5" max="5" width="28.7265625" style="56" bestFit="1" customWidth="1"/>
    <col min="6" max="6" width="21" style="56" bestFit="1" customWidth="1"/>
    <col min="7" max="16384" width="9.1796875" style="54"/>
  </cols>
  <sheetData>
    <row r="1" spans="1:6" s="52" customFormat="1" x14ac:dyDescent="0.25">
      <c r="A1" s="52" t="s">
        <v>45</v>
      </c>
      <c r="B1" s="52" t="s">
        <v>46</v>
      </c>
      <c r="C1" s="52" t="s">
        <v>20</v>
      </c>
      <c r="D1" s="52" t="s">
        <v>47</v>
      </c>
      <c r="E1" s="53" t="s">
        <v>23</v>
      </c>
      <c r="F1" s="53" t="s">
        <v>48</v>
      </c>
    </row>
    <row r="2" spans="1:6" x14ac:dyDescent="0.3">
      <c r="A2" s="54" t="s">
        <v>49</v>
      </c>
      <c r="E2" s="55">
        <v>45626</v>
      </c>
      <c r="F2" s="55" t="s">
        <v>50</v>
      </c>
    </row>
    <row r="3" spans="1:6" x14ac:dyDescent="0.3">
      <c r="E3" s="55">
        <v>45716</v>
      </c>
      <c r="F3" s="55" t="s">
        <v>51</v>
      </c>
    </row>
    <row r="4" spans="1:6" x14ac:dyDescent="0.3">
      <c r="E4" s="55">
        <v>45808</v>
      </c>
      <c r="F4" s="55" t="s">
        <v>52</v>
      </c>
    </row>
    <row r="5" spans="1:6" x14ac:dyDescent="0.3">
      <c r="E5" s="55">
        <v>45900</v>
      </c>
      <c r="F5" s="55" t="s">
        <v>53</v>
      </c>
    </row>
    <row r="6" spans="1:6" x14ac:dyDescent="0.3">
      <c r="E6" s="55">
        <v>45991</v>
      </c>
      <c r="F6" s="55" t="s">
        <v>54</v>
      </c>
    </row>
    <row r="7" spans="1:6" x14ac:dyDescent="0.3">
      <c r="E7" s="55">
        <v>46081</v>
      </c>
      <c r="F7" s="55" t="s">
        <v>55</v>
      </c>
    </row>
    <row r="8" spans="1:6" x14ac:dyDescent="0.3">
      <c r="E8" s="55">
        <v>46173</v>
      </c>
      <c r="F8" s="55" t="s">
        <v>56</v>
      </c>
    </row>
    <row r="9" spans="1:6" x14ac:dyDescent="0.3">
      <c r="E9" s="55">
        <v>46265</v>
      </c>
      <c r="F9" s="55" t="s">
        <v>57</v>
      </c>
    </row>
    <row r="10" spans="1:6" x14ac:dyDescent="0.3">
      <c r="E10" s="55">
        <v>46356</v>
      </c>
      <c r="F10" s="55" t="s">
        <v>58</v>
      </c>
    </row>
    <row r="11" spans="1:6" x14ac:dyDescent="0.3">
      <c r="E11" s="55">
        <v>46446</v>
      </c>
      <c r="F11" s="55" t="s">
        <v>59</v>
      </c>
    </row>
    <row r="12" spans="1:6" x14ac:dyDescent="0.3">
      <c r="E12" s="55">
        <v>46538</v>
      </c>
      <c r="F12" s="55" t="s">
        <v>60</v>
      </c>
    </row>
    <row r="13" spans="1:6" x14ac:dyDescent="0.3">
      <c r="E13" s="55">
        <v>46630</v>
      </c>
      <c r="F13" s="55" t="s">
        <v>61</v>
      </c>
    </row>
    <row r="14" spans="1:6" x14ac:dyDescent="0.3">
      <c r="E14" s="55">
        <v>46721</v>
      </c>
      <c r="F14" s="55" t="s">
        <v>62</v>
      </c>
    </row>
    <row r="15" spans="1:6" x14ac:dyDescent="0.3">
      <c r="E15" s="55">
        <v>46812</v>
      </c>
      <c r="F15" s="55" t="s">
        <v>63</v>
      </c>
    </row>
    <row r="16" spans="1:6" x14ac:dyDescent="0.3">
      <c r="E16" s="55">
        <v>46904</v>
      </c>
      <c r="F16" s="55" t="s">
        <v>64</v>
      </c>
    </row>
    <row r="17" spans="5:6" x14ac:dyDescent="0.3">
      <c r="E17" s="55">
        <v>46996</v>
      </c>
      <c r="F17" s="55" t="s">
        <v>65</v>
      </c>
    </row>
    <row r="18" spans="5:6" x14ac:dyDescent="0.3">
      <c r="E18" s="55">
        <v>47087</v>
      </c>
      <c r="F18" s="55" t="s">
        <v>66</v>
      </c>
    </row>
    <row r="19" spans="5:6" x14ac:dyDescent="0.3">
      <c r="E19" s="55">
        <v>47177</v>
      </c>
      <c r="F19" s="55" t="s">
        <v>67</v>
      </c>
    </row>
    <row r="20" spans="5:6" x14ac:dyDescent="0.3">
      <c r="E20" s="55">
        <v>47269</v>
      </c>
      <c r="F20" s="55" t="s">
        <v>68</v>
      </c>
    </row>
    <row r="21" spans="5:6" x14ac:dyDescent="0.3">
      <c r="E21" s="55">
        <v>47361</v>
      </c>
      <c r="F21" s="55" t="s">
        <v>69</v>
      </c>
    </row>
  </sheetData>
  <autoFilter ref="A1:D50" xr:uid="{E4BC6831-CEF8-4D02-9BD7-E9756DB78D8B}"/>
  <phoneticPr fontId="1" type="noConversion"/>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6E1AC3CC095854185390447EEB2A9C8" ma:contentTypeVersion="5" ma:contentTypeDescription="Create a new document." ma:contentTypeScope="" ma:versionID="ca4bb1541ef2c302e75b362ce5c1b972">
  <xsd:schema xmlns:xsd="http://www.w3.org/2001/XMLSchema" xmlns:xs="http://www.w3.org/2001/XMLSchema" xmlns:p="http://schemas.microsoft.com/office/2006/metadata/properties" xmlns:ns2="8632bbfd-1102-42e8-9d5f-78fed36635ca" xmlns:ns3="c3b3cd2d-a12f-447f-8e6a-1ede7cdf3fa3" targetNamespace="http://schemas.microsoft.com/office/2006/metadata/properties" ma:root="true" ma:fieldsID="477da31dfa7b15be6dece98b6441e78e" ns2:_="" ns3:_="">
    <xsd:import namespace="8632bbfd-1102-42e8-9d5f-78fed36635ca"/>
    <xsd:import namespace="c3b3cd2d-a12f-447f-8e6a-1ede7cdf3fa3"/>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632bbfd-1102-42e8-9d5f-78fed36635c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3b3cd2d-a12f-447f-8e6a-1ede7cdf3fa3"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B5E2E45-B0E9-48F4-BF51-A47983232913}">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F832E9EE-A940-4424-BE07-BFD88705620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632bbfd-1102-42e8-9d5f-78fed36635ca"/>
    <ds:schemaRef ds:uri="c3b3cd2d-a12f-447f-8e6a-1ede7cdf3fa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EE75408-99A1-4222-8176-6AA2C12432E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MatchCertForm - Instructions</vt:lpstr>
      <vt:lpstr>MatchCertForm</vt:lpstr>
      <vt:lpstr>Decode</vt:lpstr>
      <vt:lpstr>PGM_ID</vt:lpstr>
      <vt:lpstr>PGM_IG</vt:lpstr>
      <vt:lpstr>MatchCertForm!Print_Area</vt:lpstr>
      <vt:lpstr>'MatchCertForm - Instructions'!Print_Area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MatchReimCertFormB13a</dc:title>
  <dc:subject/>
  <dc:creator>Ivie Tray</dc:creator>
  <cp:keywords/>
  <dc:description/>
  <cp:lastModifiedBy>Williams,Dedra (HHSC)</cp:lastModifiedBy>
  <cp:revision/>
  <dcterms:created xsi:type="dcterms:W3CDTF">2009-04-14T16:25:41Z</dcterms:created>
  <dcterms:modified xsi:type="dcterms:W3CDTF">2024-04-19T15:33:08Z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ktContentLanguage">
    <vt:i4>1033</vt:i4>
  </property>
  <property fmtid="{D5CDD505-2E9C-101B-9397-08002B2CF9AE}" pid="3" name="EktQuickLink">
    <vt:lpwstr>DownloadAsset.aspx?id=8589987263</vt:lpwstr>
  </property>
  <property fmtid="{D5CDD505-2E9C-101B-9397-08002B2CF9AE}" pid="4" name="EktContentType">
    <vt:i4>101</vt:i4>
  </property>
  <property fmtid="{D5CDD505-2E9C-101B-9397-08002B2CF9AE}" pid="5" name="EktContentSubType">
    <vt:i4>0</vt:i4>
  </property>
  <property fmtid="{D5CDD505-2E9C-101B-9397-08002B2CF9AE}" pid="6" name="EktFolderName">
    <vt:lpwstr/>
  </property>
  <property fmtid="{D5CDD505-2E9C-101B-9397-08002B2CF9AE}" pid="7" name="EktCmsPath">
    <vt:lpwstr/>
  </property>
  <property fmtid="{D5CDD505-2E9C-101B-9397-08002B2CF9AE}" pid="8" name="EktExpiryType">
    <vt:i4>1</vt:i4>
  </property>
  <property fmtid="{D5CDD505-2E9C-101B-9397-08002B2CF9AE}" pid="9" name="EktDateCreated">
    <vt:filetime>2014-04-15T15:23:42Z</vt:filetime>
  </property>
  <property fmtid="{D5CDD505-2E9C-101B-9397-08002B2CF9AE}" pid="10" name="EktDateModified">
    <vt:filetime>2014-05-22T19:45:06Z</vt:filetime>
  </property>
  <property fmtid="{D5CDD505-2E9C-101B-9397-08002B2CF9AE}" pid="11" name="EktTaxCategory">
    <vt:lpwstr/>
  </property>
  <property fmtid="{D5CDD505-2E9C-101B-9397-08002B2CF9AE}" pid="12" name="EktCmsSize">
    <vt:i4>80896</vt:i4>
  </property>
  <property fmtid="{D5CDD505-2E9C-101B-9397-08002B2CF9AE}" pid="13" name="EktSearchable">
    <vt:i4>1</vt:i4>
  </property>
  <property fmtid="{D5CDD505-2E9C-101B-9397-08002B2CF9AE}" pid="14" name="EktEDescription">
    <vt:lpwstr>&amp;lt;p&amp;gt;B-13A - BLANK B-13A - EXAMPLE B-13A - Instructions Advance Received (if any) Signature of Authorized Certifying Official Date Submitted Typed or Printed Name and Title Telephone Program Line If you have repaid all or a part of your advance (eithe</vt:lpwstr>
  </property>
  <property fmtid="{D5CDD505-2E9C-101B-9397-08002B2CF9AE}" pid="15" name="ekttaxonomyenabled">
    <vt:i4>1</vt:i4>
  </property>
  <property fmtid="{D5CDD505-2E9C-101B-9397-08002B2CF9AE}" pid="16" name="ContentTypeId">
    <vt:lpwstr>0x01010026E1AC3CC095854185390447EEB2A9C8</vt:lpwstr>
  </property>
</Properties>
</file>