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xhhs-my.sharepoint.com/personal/dedra_williams_hhs_texas_gov/Documents/Events/HHS0014211/Director Review/"/>
    </mc:Choice>
  </mc:AlternateContent>
  <xr:revisionPtr revIDLastSave="2" documentId="13_ncr:1_{FE76A590-4F40-4E7F-BE33-8EF3F506410C}" xr6:coauthVersionLast="47" xr6:coauthVersionMax="47" xr10:uidLastSave="{99CE4727-ABC2-4C17-A62E-8DE5BF068316}"/>
  <bookViews>
    <workbookView xWindow="-110" yWindow="-110" windowWidth="19420" windowHeight="10420" tabRatio="780" firstSheet="1" activeTab="1" xr2:uid="{00000000-000D-0000-FFFF-FFFF00000000}"/>
  </bookViews>
  <sheets>
    <sheet name="Report - Instructions" sheetId="1" r:id="rId1"/>
    <sheet name="Expenditure Report Form" sheetId="5" r:id="rId2"/>
    <sheet name="Decode" sheetId="6" r:id="rId3"/>
  </sheets>
  <definedNames>
    <definedName name="_xlnm._FilterDatabase" localSheetId="2" hidden="1">Decode!$A$1:$E$1</definedName>
    <definedName name="_xlnm._FilterDatabase" localSheetId="1" hidden="1">'Expenditure Report Form'!#REF!</definedName>
    <definedName name="PGM_ID">Decode!$A$2</definedName>
    <definedName name="_xlnm.Print_Area" localSheetId="0">'Report - Instructions'!$A$1:$B$12</definedName>
    <definedName name="Z_655A0532_2005_44BB_AE5F_95A5EABE6FA7_.wvu.PrintArea" localSheetId="1" hidden="1">'Expenditure Report Form'!#REF!</definedName>
    <definedName name="Z_655A0532_2005_44BB_AE5F_95A5EABE6FA7_.wvu.PrintArea" localSheetId="0" hidden="1">'Report - Instructions'!$A$1:$B$10</definedName>
  </definedNames>
  <calcPr calcId="191028"/>
  <customWorkbookViews>
    <customWorkbookView name="Malone,Salvatore (DSHS) - Personal View" guid="{655A0532-2005-44BB-AE5F-95A5EABE6FA7}" mergeInterval="0" personalView="1" maximized="1" windowWidth="1596" windowHeight="627" tabRatio="780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G61" i="6"/>
  <c r="G60" i="6"/>
  <c r="G59" i="6"/>
  <c r="G58" i="6"/>
  <c r="G57" i="6"/>
  <c r="G56" i="6"/>
  <c r="G55" i="6"/>
  <c r="G54" i="6"/>
  <c r="G53" i="6"/>
  <c r="G52" i="6"/>
  <c r="G51" i="6"/>
  <c r="G50" i="6"/>
  <c r="G38" i="6"/>
  <c r="G39" i="6"/>
  <c r="G40" i="6"/>
  <c r="G41" i="6"/>
  <c r="G42" i="6"/>
  <c r="G43" i="6"/>
  <c r="G44" i="6"/>
  <c r="G45" i="6"/>
  <c r="G46" i="6"/>
  <c r="G47" i="6"/>
  <c r="G48" i="6"/>
  <c r="G49" i="6"/>
  <c r="K3" i="5"/>
  <c r="L3" i="5" s="1"/>
  <c r="K4" i="5"/>
  <c r="L4" i="5" s="1"/>
  <c r="K5" i="5"/>
  <c r="K6" i="5"/>
  <c r="L6" i="5"/>
  <c r="K7" i="5"/>
  <c r="L7" i="5" s="1"/>
  <c r="K8" i="5"/>
  <c r="L8" i="5" s="1"/>
  <c r="K9" i="5"/>
  <c r="L9" i="5" s="1"/>
  <c r="K10" i="5"/>
  <c r="L10" i="5" s="1"/>
  <c r="H11" i="5"/>
  <c r="I11" i="5"/>
  <c r="K11" i="5" l="1"/>
  <c r="L11" i="5" s="1"/>
  <c r="L5" i="5"/>
  <c r="B11" i="5"/>
  <c r="B10" i="5"/>
  <c r="B9" i="5"/>
  <c r="B8" i="5"/>
  <c r="B7" i="5"/>
  <c r="B6" i="5"/>
  <c r="B5" i="5"/>
  <c r="B4" i="5"/>
  <c r="B3" i="5"/>
  <c r="E4" i="5" l="1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E5" i="5" l="1"/>
  <c r="F4" i="5"/>
  <c r="A11" i="5"/>
  <c r="A10" i="5"/>
  <c r="A9" i="5"/>
  <c r="A8" i="5"/>
  <c r="A7" i="5"/>
  <c r="A6" i="5"/>
  <c r="A5" i="5"/>
  <c r="C11" i="5"/>
  <c r="C10" i="5"/>
  <c r="C9" i="5"/>
  <c r="C8" i="5"/>
  <c r="C7" i="5"/>
  <c r="C6" i="5"/>
  <c r="C5" i="5"/>
  <c r="D11" i="5"/>
  <c r="D10" i="5"/>
  <c r="D9" i="5"/>
  <c r="D8" i="5"/>
  <c r="D7" i="5"/>
  <c r="D6" i="5"/>
  <c r="D5" i="5"/>
  <c r="D4" i="5"/>
  <c r="C4" i="5"/>
  <c r="A4" i="5"/>
  <c r="E6" i="5" l="1"/>
  <c r="F5" i="5"/>
  <c r="E7" i="5" l="1"/>
  <c r="F6" i="5"/>
  <c r="E8" i="5" l="1"/>
  <c r="F7" i="5"/>
  <c r="E9" i="5" l="1"/>
  <c r="F8" i="5"/>
  <c r="E10" i="5" l="1"/>
  <c r="F9" i="5"/>
  <c r="E11" i="5" l="1"/>
  <c r="F11" i="5" s="1"/>
  <c r="F10" i="5"/>
</calcChain>
</file>

<file path=xl/sharedStrings.xml><?xml version="1.0" encoding="utf-8"?>
<sst xmlns="http://schemas.openxmlformats.org/spreadsheetml/2006/main" count="66" uniqueCount="61">
  <si>
    <t>HOW TO USE THIS WORKBOOK</t>
  </si>
  <si>
    <r>
      <t xml:space="preserve">This form is designed, complete with formulas, to facilitate monthly reporting on expenditures by project as a requirement in contract.  This form is to be filled out for </t>
    </r>
    <r>
      <rPr>
        <b/>
        <sz val="10"/>
        <rFont val="Arial"/>
        <family val="2"/>
      </rPr>
      <t>each</t>
    </r>
    <r>
      <rPr>
        <sz val="10"/>
        <rFont val="Arial"/>
        <family val="2"/>
      </rPr>
      <t xml:space="preserve"> funded project separately.  It is only necessary to enter data into the white (i.e., open or unlocked) cells.  The grey cells contain formulas that automatically perform necessary calculations.</t>
    </r>
  </si>
  <si>
    <t xml:space="preserve">* Indicates built in calculation.  </t>
  </si>
  <si>
    <t>Column</t>
  </si>
  <si>
    <t>INSTRUCTIONS</t>
  </si>
  <si>
    <t>A</t>
  </si>
  <si>
    <t>Select vendor name from list.</t>
  </si>
  <si>
    <t>B</t>
  </si>
  <si>
    <t>*Contract number will auto populate.</t>
  </si>
  <si>
    <t>C</t>
  </si>
  <si>
    <t>Enter the name of the project used to apply for funds.</t>
  </si>
  <si>
    <t>D</t>
  </si>
  <si>
    <t>Select project category assigned from list.</t>
  </si>
  <si>
    <t>E</t>
  </si>
  <si>
    <t>Select the month (i.e., formatted YYYYMM) expenditures reported for.</t>
  </si>
  <si>
    <t>F</t>
  </si>
  <si>
    <t>*Fiscal year will auto populate.</t>
  </si>
  <si>
    <t>H</t>
  </si>
  <si>
    <t xml:space="preserve">Enter total HHSC funds in approved budget for each cost category funded. </t>
  </si>
  <si>
    <t>I</t>
  </si>
  <si>
    <t>Enter total Match funds in approved budget for each cost category match may be applied.</t>
  </si>
  <si>
    <t>J</t>
  </si>
  <si>
    <t>Enter the total cumulative HHSC funds expended for each cost category through the month being reported.</t>
  </si>
  <si>
    <t>K</t>
  </si>
  <si>
    <t>Enter the total cumulative Match funds utilized/expended for each cost category through the month being reporting.</t>
  </si>
  <si>
    <t>L</t>
  </si>
  <si>
    <t>*The total cumulative funds expended on the project will auto populate.</t>
  </si>
  <si>
    <t>Vendor Name</t>
  </si>
  <si>
    <t>Contract #</t>
  </si>
  <si>
    <t>Project Name</t>
  </si>
  <si>
    <t>Project Category</t>
  </si>
  <si>
    <t xml:space="preserve">Report Month </t>
  </si>
  <si>
    <t>Fiscal Year</t>
  </si>
  <si>
    <t>Budget Category</t>
  </si>
  <si>
    <t>Approved HHSC Requested Funds Budgeted</t>
  </si>
  <si>
    <t>Match Funds Budgeted</t>
  </si>
  <si>
    <t>Cumulative HHSC Funds Expended</t>
  </si>
  <si>
    <t>Cumulative Match Utilized/Expended</t>
  </si>
  <si>
    <t>Total Cumulative Expenditures</t>
  </si>
  <si>
    <t>[Project Name]</t>
  </si>
  <si>
    <t>SELECT MONTH</t>
  </si>
  <si>
    <t>Personnel</t>
  </si>
  <si>
    <t>Fringe Benefits</t>
  </si>
  <si>
    <t>Travel</t>
  </si>
  <si>
    <t>Supplies</t>
  </si>
  <si>
    <t>Contractual</t>
  </si>
  <si>
    <t>Other</t>
  </si>
  <si>
    <t>Equipment</t>
  </si>
  <si>
    <t>Indirect</t>
  </si>
  <si>
    <t>Total</t>
  </si>
  <si>
    <t>Program ID</t>
  </si>
  <si>
    <t>VID</t>
  </si>
  <si>
    <t>Contract Number</t>
  </si>
  <si>
    <t>FY</t>
  </si>
  <si>
    <t>MH/RIGP</t>
  </si>
  <si>
    <t>Regional BH Center</t>
  </si>
  <si>
    <t>Jail Diversion Center</t>
  </si>
  <si>
    <t>Inpatient Competency Restoration</t>
  </si>
  <si>
    <t>Outpatient Competency Restoration</t>
  </si>
  <si>
    <t>Contracted Psychiatric Beds</t>
  </si>
  <si>
    <t>HHS0014211 Request for Applications
Attachment A-2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</si>
</sst>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 x14ac:knownFonts="1">
    <font>
      <sz val="10"/>
      <name val="Arial"/>
    </font>
    <font>
      <sz val="8"/>
      <name val="Arial"/>
      <family val="2"/>
    </font>
    <font>
      <sz val="10"/>
      <color theme="1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shadow/>
      <sz val="10"/>
      <name val="Arial"/>
      <family val="2"/>
    </font>
    <font>
      <b/>
      <shadow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Calibri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B8E8C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2" borderId="13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7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/>
    </xf>
    <xf numFmtId="0" fontId="2" fillId="2" borderId="15" xfId="0" quotePrefix="1" applyFont="1" applyFill="1" applyBorder="1" applyAlignment="1">
      <alignment horizontal="center" vertical="center" wrapText="1"/>
    </xf>
    <xf numFmtId="1" fontId="0" fillId="2" borderId="6" xfId="0" applyNumberFormat="1" applyFill="1" applyBorder="1" applyAlignment="1">
      <alignment horizontal="center" vertical="center"/>
    </xf>
    <xf numFmtId="0" fontId="2" fillId="2" borderId="16" xfId="0" quotePrefix="1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164" fontId="7" fillId="3" borderId="3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164" fontId="7" fillId="3" borderId="18" xfId="0" applyNumberFormat="1" applyFont="1" applyFill="1" applyBorder="1" applyAlignment="1" applyProtection="1">
      <alignment vertical="center" wrapText="1"/>
      <protection locked="0"/>
    </xf>
    <xf numFmtId="0" fontId="4" fillId="0" borderId="21" xfId="0" applyFont="1" applyBorder="1" applyAlignment="1" applyProtection="1">
      <alignment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64" fontId="7" fillId="3" borderId="22" xfId="0" applyNumberFormat="1" applyFont="1" applyFill="1" applyBorder="1" applyAlignment="1" applyProtection="1">
      <alignment vertical="center" wrapText="1"/>
      <protection locked="0"/>
    </xf>
    <xf numFmtId="164" fontId="7" fillId="3" borderId="21" xfId="0" applyNumberFormat="1" applyFont="1" applyFill="1" applyBorder="1" applyAlignment="1" applyProtection="1">
      <alignment vertical="center" wrapText="1"/>
      <protection locked="0"/>
    </xf>
    <xf numFmtId="164" fontId="7" fillId="3" borderId="23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9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2" fillId="2" borderId="10" xfId="0" quotePrefix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vertical="center" wrapText="1"/>
    </xf>
    <xf numFmtId="164" fontId="4" fillId="2" borderId="8" xfId="0" applyNumberFormat="1" applyFont="1" applyFill="1" applyBorder="1" applyAlignment="1">
      <alignment vertical="center" wrapText="1"/>
    </xf>
    <xf numFmtId="164" fontId="4" fillId="2" borderId="1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4" fillId="2" borderId="24" xfId="0" applyNumberFormat="1" applyFont="1" applyFill="1" applyBorder="1" applyAlignment="1">
      <alignment vertical="center" wrapText="1"/>
    </xf>
    <xf numFmtId="164" fontId="4" fillId="2" borderId="19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vertical="center" wrapText="1"/>
    </xf>
    <xf numFmtId="0" fontId="4" fillId="4" borderId="14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vertical="center" wrapText="1"/>
    </xf>
    <xf numFmtId="0" fontId="5" fillId="4" borderId="0" xfId="0" applyFont="1" applyFill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8" fillId="0" borderId="5" xfId="0" applyFont="1" applyBorder="1" applyAlignment="1"/>
    <xf numFmtId="0" fontId="0" fillId="0" borderId="0" xfId="0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8E8C5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6"/>
  <sheetViews>
    <sheetView zoomScale="115" zoomScaleNormal="115" workbookViewId="0">
      <pane ySplit="4" topLeftCell="A5" activePane="bottomLeft" state="frozen"/>
      <selection pane="bottomLeft" activeCell="B7" sqref="B7"/>
    </sheetView>
  </sheetViews>
  <sheetFormatPr defaultColWidth="9.1796875" defaultRowHeight="12.5" x14ac:dyDescent="0.25"/>
  <cols>
    <col min="1" max="1" width="15.26953125" style="23" customWidth="1"/>
    <col min="2" max="2" width="145.453125" style="23" customWidth="1"/>
    <col min="3" max="3" width="9.1796875" style="23"/>
    <col min="4" max="4" width="32.26953125" style="23" customWidth="1"/>
    <col min="5" max="16384" width="9.1796875" style="23"/>
  </cols>
  <sheetData>
    <row r="1" spans="1:2" ht="26.25" customHeight="1" x14ac:dyDescent="0.25">
      <c r="A1" s="51" t="s">
        <v>0</v>
      </c>
      <c r="B1" s="51"/>
    </row>
    <row r="2" spans="1:2" ht="45.65" customHeight="1" x14ac:dyDescent="0.25">
      <c r="A2" s="52" t="s">
        <v>1</v>
      </c>
      <c r="B2" s="52"/>
    </row>
    <row r="3" spans="1:2" ht="16.5" customHeight="1" thickBot="1" x14ac:dyDescent="0.35">
      <c r="A3" s="53" t="s">
        <v>2</v>
      </c>
      <c r="B3" s="53"/>
    </row>
    <row r="4" spans="1:2" ht="13.5" thickBot="1" x14ac:dyDescent="0.35">
      <c r="A4" s="24" t="s">
        <v>3</v>
      </c>
      <c r="B4" s="25" t="s">
        <v>4</v>
      </c>
    </row>
    <row r="5" spans="1:2" ht="13.5" thickBot="1" x14ac:dyDescent="0.35">
      <c r="A5" s="54"/>
      <c r="B5" s="55"/>
    </row>
    <row r="6" spans="1:2" ht="13.5" thickBot="1" x14ac:dyDescent="0.3">
      <c r="A6" s="27" t="s">
        <v>5</v>
      </c>
      <c r="B6" s="26" t="s">
        <v>6</v>
      </c>
    </row>
    <row r="7" spans="1:2" ht="13.5" thickBot="1" x14ac:dyDescent="0.3">
      <c r="A7" s="27" t="s">
        <v>7</v>
      </c>
      <c r="B7" s="26" t="s">
        <v>8</v>
      </c>
    </row>
    <row r="8" spans="1:2" ht="13.5" thickBot="1" x14ac:dyDescent="0.3">
      <c r="A8" s="27" t="s">
        <v>9</v>
      </c>
      <c r="B8" s="26" t="s">
        <v>10</v>
      </c>
    </row>
    <row r="9" spans="1:2" ht="13.5" thickBot="1" x14ac:dyDescent="0.3">
      <c r="A9" s="27" t="s">
        <v>11</v>
      </c>
      <c r="B9" s="26" t="s">
        <v>12</v>
      </c>
    </row>
    <row r="10" spans="1:2" ht="16.5" customHeight="1" thickBot="1" x14ac:dyDescent="0.3">
      <c r="A10" s="27" t="s">
        <v>13</v>
      </c>
      <c r="B10" s="26" t="s">
        <v>14</v>
      </c>
    </row>
    <row r="11" spans="1:2" ht="16.5" customHeight="1" thickBot="1" x14ac:dyDescent="0.3">
      <c r="A11" s="28" t="s">
        <v>15</v>
      </c>
      <c r="B11" s="26" t="s">
        <v>16</v>
      </c>
    </row>
    <row r="12" spans="1:2" ht="13.5" thickBot="1" x14ac:dyDescent="0.3">
      <c r="A12" s="29" t="s">
        <v>17</v>
      </c>
      <c r="B12" s="26" t="s">
        <v>18</v>
      </c>
    </row>
    <row r="13" spans="1:2" ht="13.5" thickBot="1" x14ac:dyDescent="0.3">
      <c r="A13" s="29" t="s">
        <v>19</v>
      </c>
      <c r="B13" s="26" t="s">
        <v>20</v>
      </c>
    </row>
    <row r="14" spans="1:2" ht="13.5" thickBot="1" x14ac:dyDescent="0.3">
      <c r="A14" s="29" t="s">
        <v>21</v>
      </c>
      <c r="B14" s="26" t="s">
        <v>22</v>
      </c>
    </row>
    <row r="15" spans="1:2" ht="13.5" thickBot="1" x14ac:dyDescent="0.3">
      <c r="A15" s="29" t="s">
        <v>23</v>
      </c>
      <c r="B15" s="26" t="s">
        <v>24</v>
      </c>
    </row>
    <row r="16" spans="1:2" ht="13.5" thickBot="1" x14ac:dyDescent="0.3">
      <c r="A16" s="29" t="s">
        <v>25</v>
      </c>
      <c r="B16" s="26" t="s">
        <v>26</v>
      </c>
    </row>
  </sheetData>
  <customSheetViews>
    <customSheetView guid="{655A0532-2005-44BB-AE5F-95A5EABE6FA7}" scale="85" fitToPage="1">
      <selection activeCell="B12" sqref="B12"/>
      <pageMargins left="0" right="0" top="0" bottom="0" header="0" footer="0"/>
      <printOptions horizontalCentered="1" verticalCentered="1"/>
      <pageSetup scale="61" orientation="portrait" r:id="rId1"/>
      <headerFooter alignWithMargins="0">
        <oddFooter>&amp;RForm B-13A - Rev 11/2009</oddFooter>
      </headerFooter>
    </customSheetView>
  </customSheetViews>
  <mergeCells count="4">
    <mergeCell ref="A1:B1"/>
    <mergeCell ref="A2:B2"/>
    <mergeCell ref="A3:B3"/>
    <mergeCell ref="A5:B5"/>
  </mergeCells>
  <phoneticPr fontId="1" type="noConversion"/>
  <printOptions horizontalCentered="1" verticalCentered="1"/>
  <pageMargins left="0.5" right="0.5" top="0.5" bottom="0.75" header="0.5" footer="0.3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1"/>
  <sheetViews>
    <sheetView tabSelected="1" zoomScale="85" zoomScaleNormal="85" workbookViewId="0">
      <pane xSplit="2" ySplit="2" topLeftCell="D3" activePane="bottomRight" state="frozen"/>
      <selection pane="topRight" activeCell="C1" sqref="C1"/>
      <selection pane="bottomLeft" activeCell="A2" sqref="A2"/>
      <selection pane="bottomRight" activeCell="A21" sqref="A21"/>
    </sheetView>
  </sheetViews>
  <sheetFormatPr defaultColWidth="9.1796875" defaultRowHeight="12.5" x14ac:dyDescent="0.25"/>
  <cols>
    <col min="1" max="1" width="65.7265625" style="1" customWidth="1"/>
    <col min="2" max="2" width="34.26953125" style="1" customWidth="1"/>
    <col min="3" max="3" width="35.7265625" style="1" customWidth="1"/>
    <col min="4" max="4" width="33" style="1" customWidth="1"/>
    <col min="5" max="5" width="21.453125" style="14" bestFit="1" customWidth="1"/>
    <col min="6" max="6" width="14.81640625" style="14" bestFit="1" customWidth="1"/>
    <col min="7" max="7" width="21.453125" style="1" bestFit="1" customWidth="1"/>
    <col min="8" max="8" width="23.1796875" style="1" bestFit="1" customWidth="1"/>
    <col min="9" max="9" width="17.26953125" style="1" bestFit="1" customWidth="1"/>
    <col min="10" max="10" width="22.26953125" style="1" bestFit="1" customWidth="1"/>
    <col min="11" max="11" width="19.54296875" style="1" bestFit="1" customWidth="1"/>
    <col min="12" max="12" width="19.81640625" style="1" bestFit="1" customWidth="1"/>
    <col min="13" max="13" width="9.1796875" style="1" customWidth="1"/>
    <col min="14" max="16384" width="9.1796875" style="1"/>
  </cols>
  <sheetData>
    <row r="1" spans="1:12" ht="25.5" thickBot="1" x14ac:dyDescent="0.3">
      <c r="A1" s="56" t="s">
        <v>60</v>
      </c>
    </row>
    <row r="2" spans="1:12" s="16" customFormat="1" ht="39.5" thickBot="1" x14ac:dyDescent="0.3">
      <c r="A2" s="39" t="s">
        <v>27</v>
      </c>
      <c r="B2" s="40" t="s">
        <v>28</v>
      </c>
      <c r="C2" s="40" t="s">
        <v>29</v>
      </c>
      <c r="D2" s="40" t="s">
        <v>30</v>
      </c>
      <c r="E2" s="41" t="s">
        <v>31</v>
      </c>
      <c r="F2" s="41" t="s">
        <v>32</v>
      </c>
      <c r="G2" s="40" t="s">
        <v>33</v>
      </c>
      <c r="H2" s="41" t="s">
        <v>34</v>
      </c>
      <c r="I2" s="41" t="s">
        <v>35</v>
      </c>
      <c r="J2" s="41" t="s">
        <v>36</v>
      </c>
      <c r="K2" s="41" t="s">
        <v>37</v>
      </c>
      <c r="L2" s="46" t="s">
        <v>38</v>
      </c>
    </row>
    <row r="3" spans="1:12" ht="13" x14ac:dyDescent="0.25">
      <c r="A3" s="18" t="s">
        <v>27</v>
      </c>
      <c r="B3" s="30" t="str">
        <f>VLOOKUP($A$3,Decode!B:D,3,FALSE)</f>
        <v>Contract Number</v>
      </c>
      <c r="C3" s="18" t="s">
        <v>39</v>
      </c>
      <c r="D3" s="18" t="s">
        <v>30</v>
      </c>
      <c r="E3" s="19" t="s">
        <v>40</v>
      </c>
      <c r="F3" s="31" t="str">
        <f>_xlfn.XLOOKUP(E3,Decode!F:F,Decode!G:G)</f>
        <v>FY</v>
      </c>
      <c r="G3" s="42" t="s">
        <v>41</v>
      </c>
      <c r="H3" s="20"/>
      <c r="I3" s="21"/>
      <c r="J3" s="21"/>
      <c r="K3" s="22">
        <f>J3</f>
        <v>0</v>
      </c>
      <c r="L3" s="36">
        <f>SUM(J3:K3)</f>
        <v>0</v>
      </c>
    </row>
    <row r="4" spans="1:12" ht="13" x14ac:dyDescent="0.25">
      <c r="A4" s="2" t="str">
        <f>$A3</f>
        <v>Vendor Name</v>
      </c>
      <c r="B4" s="8" t="str">
        <f>VLOOKUP($A$3,Decode!B:D,3,FALSE)</f>
        <v>Contract Number</v>
      </c>
      <c r="C4" s="3" t="str">
        <f>$C3</f>
        <v>[Project Name]</v>
      </c>
      <c r="D4" s="4" t="str">
        <f>$D3</f>
        <v>Project Category</v>
      </c>
      <c r="E4" s="10" t="str">
        <f t="shared" ref="E4:E11" si="0">$E3</f>
        <v>SELECT MONTH</v>
      </c>
      <c r="F4" s="11" t="str">
        <f>_xlfn.XLOOKUP(E4,Decode!F:F,Decode!G:G)</f>
        <v>FY</v>
      </c>
      <c r="G4" s="42" t="s">
        <v>42</v>
      </c>
      <c r="H4" s="20"/>
      <c r="I4" s="21"/>
      <c r="J4" s="15"/>
      <c r="K4" s="22">
        <f t="shared" ref="K4:K10" si="1">J4</f>
        <v>0</v>
      </c>
      <c r="L4" s="37">
        <f t="shared" ref="L4:L11" si="2">SUM(J4:K4)</f>
        <v>0</v>
      </c>
    </row>
    <row r="5" spans="1:12" ht="13" x14ac:dyDescent="0.25">
      <c r="A5" s="2" t="str">
        <f>$A3</f>
        <v>Vendor Name</v>
      </c>
      <c r="B5" s="8" t="str">
        <f>VLOOKUP($A$3,Decode!B:D,3,FALSE)</f>
        <v>Contract Number</v>
      </c>
      <c r="C5" s="3" t="str">
        <f>$C3</f>
        <v>[Project Name]</v>
      </c>
      <c r="D5" s="4" t="str">
        <f>$D3</f>
        <v>Project Category</v>
      </c>
      <c r="E5" s="10" t="str">
        <f t="shared" si="0"/>
        <v>SELECT MONTH</v>
      </c>
      <c r="F5" s="11" t="str">
        <f>_xlfn.XLOOKUP(E5,Decode!F:F,Decode!G:G)</f>
        <v>FY</v>
      </c>
      <c r="G5" s="43" t="s">
        <v>43</v>
      </c>
      <c r="H5" s="20"/>
      <c r="I5" s="21"/>
      <c r="J5" s="15"/>
      <c r="K5" s="22">
        <f t="shared" si="1"/>
        <v>0</v>
      </c>
      <c r="L5" s="37">
        <f t="shared" si="2"/>
        <v>0</v>
      </c>
    </row>
    <row r="6" spans="1:12" ht="13" x14ac:dyDescent="0.25">
      <c r="A6" s="2" t="str">
        <f>$A3</f>
        <v>Vendor Name</v>
      </c>
      <c r="B6" s="8" t="str">
        <f>VLOOKUP($A$3,Decode!B:D,3,FALSE)</f>
        <v>Contract Number</v>
      </c>
      <c r="C6" s="3" t="str">
        <f>$C3</f>
        <v>[Project Name]</v>
      </c>
      <c r="D6" s="4" t="str">
        <f>$D3</f>
        <v>Project Category</v>
      </c>
      <c r="E6" s="10" t="str">
        <f t="shared" si="0"/>
        <v>SELECT MONTH</v>
      </c>
      <c r="F6" s="11" t="str">
        <f>_xlfn.XLOOKUP(E6,Decode!F:F,Decode!G:G)</f>
        <v>FY</v>
      </c>
      <c r="G6" s="42" t="s">
        <v>44</v>
      </c>
      <c r="H6" s="20"/>
      <c r="I6" s="21"/>
      <c r="J6" s="15"/>
      <c r="K6" s="22">
        <f t="shared" si="1"/>
        <v>0</v>
      </c>
      <c r="L6" s="37">
        <f t="shared" si="2"/>
        <v>0</v>
      </c>
    </row>
    <row r="7" spans="1:12" ht="13" x14ac:dyDescent="0.25">
      <c r="A7" s="2" t="str">
        <f>$A3</f>
        <v>Vendor Name</v>
      </c>
      <c r="B7" s="8" t="str">
        <f>VLOOKUP($A$3,Decode!B:D,3,FALSE)</f>
        <v>Contract Number</v>
      </c>
      <c r="C7" s="3" t="str">
        <f>$C3</f>
        <v>[Project Name]</v>
      </c>
      <c r="D7" s="4" t="str">
        <f>$D3</f>
        <v>Project Category</v>
      </c>
      <c r="E7" s="10" t="str">
        <f t="shared" si="0"/>
        <v>SELECT MONTH</v>
      </c>
      <c r="F7" s="11" t="str">
        <f>_xlfn.XLOOKUP(E7,Decode!F:F,Decode!G:G)</f>
        <v>FY</v>
      </c>
      <c r="G7" s="42" t="s">
        <v>45</v>
      </c>
      <c r="H7" s="20"/>
      <c r="I7" s="21"/>
      <c r="J7" s="15"/>
      <c r="K7" s="22">
        <f t="shared" si="1"/>
        <v>0</v>
      </c>
      <c r="L7" s="37">
        <f t="shared" si="2"/>
        <v>0</v>
      </c>
    </row>
    <row r="8" spans="1:12" ht="13" x14ac:dyDescent="0.25">
      <c r="A8" s="2" t="str">
        <f>$A3</f>
        <v>Vendor Name</v>
      </c>
      <c r="B8" s="8" t="str">
        <f>VLOOKUP($A$3,Decode!B:D,3,FALSE)</f>
        <v>Contract Number</v>
      </c>
      <c r="C8" s="3" t="str">
        <f>$C3</f>
        <v>[Project Name]</v>
      </c>
      <c r="D8" s="4" t="str">
        <f>$D3</f>
        <v>Project Category</v>
      </c>
      <c r="E8" s="10" t="str">
        <f t="shared" si="0"/>
        <v>SELECT MONTH</v>
      </c>
      <c r="F8" s="11" t="str">
        <f>_xlfn.XLOOKUP(E8,Decode!F:F,Decode!G:G)</f>
        <v>FY</v>
      </c>
      <c r="G8" s="42" t="s">
        <v>46</v>
      </c>
      <c r="H8" s="20"/>
      <c r="I8" s="21"/>
      <c r="J8" s="15"/>
      <c r="K8" s="22">
        <f t="shared" si="1"/>
        <v>0</v>
      </c>
      <c r="L8" s="37">
        <f t="shared" si="2"/>
        <v>0</v>
      </c>
    </row>
    <row r="9" spans="1:12" ht="13" x14ac:dyDescent="0.25">
      <c r="A9" s="2" t="str">
        <f>$A3</f>
        <v>Vendor Name</v>
      </c>
      <c r="B9" s="8" t="str">
        <f>VLOOKUP($A$3,Decode!B:D,3,FALSE)</f>
        <v>Contract Number</v>
      </c>
      <c r="C9" s="3" t="str">
        <f>$C3</f>
        <v>[Project Name]</v>
      </c>
      <c r="D9" s="4" t="str">
        <f>$D3</f>
        <v>Project Category</v>
      </c>
      <c r="E9" s="10" t="str">
        <f t="shared" si="0"/>
        <v>SELECT MONTH</v>
      </c>
      <c r="F9" s="11" t="str">
        <f>_xlfn.XLOOKUP(E9,Decode!F:F,Decode!G:G)</f>
        <v>FY</v>
      </c>
      <c r="G9" s="42" t="s">
        <v>47</v>
      </c>
      <c r="H9" s="20"/>
      <c r="I9" s="21"/>
      <c r="J9" s="15"/>
      <c r="K9" s="22">
        <f t="shared" si="1"/>
        <v>0</v>
      </c>
      <c r="L9" s="37">
        <f t="shared" si="2"/>
        <v>0</v>
      </c>
    </row>
    <row r="10" spans="1:12" ht="13.5" thickBot="1" x14ac:dyDescent="0.3">
      <c r="A10" s="2" t="str">
        <f>$A3</f>
        <v>Vendor Name</v>
      </c>
      <c r="B10" s="8" t="str">
        <f>VLOOKUP($A$3,Decode!B:D,3,FALSE)</f>
        <v>Contract Number</v>
      </c>
      <c r="C10" s="3" t="str">
        <f>$C3</f>
        <v>[Project Name]</v>
      </c>
      <c r="D10" s="4" t="str">
        <f>$D3</f>
        <v>Project Category</v>
      </c>
      <c r="E10" s="10" t="str">
        <f t="shared" si="0"/>
        <v>SELECT MONTH</v>
      </c>
      <c r="F10" s="11" t="str">
        <f>_xlfn.XLOOKUP(E10,Decode!F:F,Decode!G:G)</f>
        <v>FY</v>
      </c>
      <c r="G10" s="44" t="s">
        <v>48</v>
      </c>
      <c r="H10" s="20"/>
      <c r="I10" s="21"/>
      <c r="J10" s="17"/>
      <c r="K10" s="22">
        <f t="shared" si="1"/>
        <v>0</v>
      </c>
      <c r="L10" s="38">
        <f t="shared" si="2"/>
        <v>0</v>
      </c>
    </row>
    <row r="11" spans="1:12" ht="13.5" thickBot="1" x14ac:dyDescent="0.3">
      <c r="A11" s="5" t="str">
        <f>$A3</f>
        <v>Vendor Name</v>
      </c>
      <c r="B11" s="9" t="str">
        <f>VLOOKUP($A$3,Decode!B:D,3,FALSE)</f>
        <v>Contract Number</v>
      </c>
      <c r="C11" s="6" t="str">
        <f>$C3</f>
        <v>[Project Name]</v>
      </c>
      <c r="D11" s="7" t="str">
        <f>$D3</f>
        <v>Project Category</v>
      </c>
      <c r="E11" s="12" t="str">
        <f t="shared" si="0"/>
        <v>SELECT MONTH</v>
      </c>
      <c r="F11" s="13" t="str">
        <f>_xlfn.XLOOKUP(E11,Decode!F:F,Decode!G:G)</f>
        <v>FY</v>
      </c>
      <c r="G11" s="45" t="s">
        <v>49</v>
      </c>
      <c r="H11" s="32">
        <f>SUM(H3:H10)</f>
        <v>0</v>
      </c>
      <c r="I11" s="33">
        <f>SUM(I3:I10)</f>
        <v>0</v>
      </c>
      <c r="J11" s="33">
        <v>0</v>
      </c>
      <c r="K11" s="34">
        <f>SUM(K3:K10)</f>
        <v>0</v>
      </c>
      <c r="L11" s="35">
        <f t="shared" si="2"/>
        <v>0</v>
      </c>
    </row>
  </sheetData>
  <printOptions horizontalCentered="1" verticalCentered="1"/>
  <pageMargins left="0.5" right="0.5" top="0.5" bottom="0.55000000000000004" header="0.25" footer="0.25"/>
  <pageSetup scale="39" orientation="landscape" r:id="rId1"/>
  <headerFooter alignWithMargins="0">
    <oddHeader>&amp;C&amp;"Arial Narrow,Bold"&amp;16Attachment A-2 Project Expenditure Report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40107EA-96B2-4AC1-8EBC-AB12F4F4332E}">
          <x14:formula1>
            <xm:f>Decode!$E$2:$E$7</xm:f>
          </x14:formula1>
          <xm:sqref>D3</xm:sqref>
        </x14:dataValidation>
        <x14:dataValidation type="list" allowBlank="1" showInputMessage="1" showErrorMessage="1" xr:uid="{1C35C284-4294-4470-9283-596D1CE937A9}">
          <x14:formula1>
            <xm:f>Decode!$F$1:$F$61</xm:f>
          </x14:formula1>
          <xm:sqref>E3</xm:sqref>
        </x14:dataValidation>
        <x14:dataValidation type="list" allowBlank="1" showInputMessage="1" showErrorMessage="1" xr:uid="{00000000-0002-0000-0100-000000000000}">
          <x14:formula1>
            <xm:f>Decode!$B:$B</xm:f>
          </x14:formula1>
          <xm:sqref>A3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1"/>
  <sheetViews>
    <sheetView zoomScaleNormal="100" workbookViewId="0">
      <pane ySplit="1" topLeftCell="A2" activePane="bottomLeft" state="frozen"/>
      <selection pane="bottomLeft" activeCell="D20" sqref="D20"/>
    </sheetView>
  </sheetViews>
  <sheetFormatPr defaultColWidth="9.1796875" defaultRowHeight="13" x14ac:dyDescent="0.3"/>
  <cols>
    <col min="1" max="1" width="9.7265625" style="49" bestFit="1" customWidth="1"/>
    <col min="2" max="2" width="81.81640625" style="49" bestFit="1" customWidth="1"/>
    <col min="3" max="3" width="12" style="49" bestFit="1" customWidth="1"/>
    <col min="4" max="4" width="17.1796875" style="49" bestFit="1" customWidth="1"/>
    <col min="5" max="5" width="21.54296875" style="49" bestFit="1" customWidth="1"/>
    <col min="6" max="6" width="12.81640625" style="50" bestFit="1" customWidth="1"/>
    <col min="7" max="7" width="5" style="50" bestFit="1" customWidth="1"/>
    <col min="8" max="16384" width="9.1796875" style="49"/>
  </cols>
  <sheetData>
    <row r="1" spans="1:7" s="47" customFormat="1" x14ac:dyDescent="0.3">
      <c r="A1" s="47" t="s">
        <v>50</v>
      </c>
      <c r="B1" s="47" t="s">
        <v>27</v>
      </c>
      <c r="C1" s="47" t="s">
        <v>51</v>
      </c>
      <c r="D1" s="47" t="s">
        <v>52</v>
      </c>
      <c r="E1" s="47" t="s">
        <v>30</v>
      </c>
      <c r="F1" s="48" t="s">
        <v>40</v>
      </c>
      <c r="G1" s="48" t="s">
        <v>53</v>
      </c>
    </row>
    <row r="2" spans="1:7" x14ac:dyDescent="0.3">
      <c r="A2" s="49" t="s">
        <v>54</v>
      </c>
      <c r="E2" s="49" t="s">
        <v>55</v>
      </c>
      <c r="F2" s="50">
        <v>202409</v>
      </c>
      <c r="G2" s="50">
        <f t="shared" ref="G2:G49" si="0">IF(VALUE(RIGHT(F2,2))&lt;9,VALUE(LEFT(F2,4)),VALUE(LEFT(F2,4)+1))</f>
        <v>2025</v>
      </c>
    </row>
    <row r="3" spans="1:7" x14ac:dyDescent="0.3">
      <c r="E3" s="49" t="s">
        <v>56</v>
      </c>
      <c r="F3" s="50">
        <v>202410</v>
      </c>
      <c r="G3" s="50">
        <f t="shared" si="0"/>
        <v>2025</v>
      </c>
    </row>
    <row r="4" spans="1:7" x14ac:dyDescent="0.3">
      <c r="E4" s="49" t="s">
        <v>59</v>
      </c>
      <c r="F4" s="50">
        <v>202411</v>
      </c>
      <c r="G4" s="50">
        <f t="shared" si="0"/>
        <v>2025</v>
      </c>
    </row>
    <row r="5" spans="1:7" x14ac:dyDescent="0.3">
      <c r="E5" s="49" t="s">
        <v>57</v>
      </c>
      <c r="F5" s="50">
        <v>202412</v>
      </c>
      <c r="G5" s="50">
        <f t="shared" si="0"/>
        <v>2025</v>
      </c>
    </row>
    <row r="6" spans="1:7" x14ac:dyDescent="0.3">
      <c r="E6" s="49" t="s">
        <v>58</v>
      </c>
      <c r="F6" s="50">
        <v>202501</v>
      </c>
      <c r="G6" s="50">
        <f t="shared" si="0"/>
        <v>2025</v>
      </c>
    </row>
    <row r="7" spans="1:7" x14ac:dyDescent="0.3">
      <c r="F7" s="50">
        <v>202502</v>
      </c>
      <c r="G7" s="50">
        <f t="shared" si="0"/>
        <v>2025</v>
      </c>
    </row>
    <row r="8" spans="1:7" x14ac:dyDescent="0.3">
      <c r="F8" s="50">
        <v>202503</v>
      </c>
      <c r="G8" s="50">
        <f t="shared" si="0"/>
        <v>2025</v>
      </c>
    </row>
    <row r="9" spans="1:7" x14ac:dyDescent="0.3">
      <c r="F9" s="50">
        <v>202504</v>
      </c>
      <c r="G9" s="50">
        <f t="shared" si="0"/>
        <v>2025</v>
      </c>
    </row>
    <row r="10" spans="1:7" x14ac:dyDescent="0.3">
      <c r="F10" s="50">
        <v>202505</v>
      </c>
      <c r="G10" s="50">
        <f t="shared" si="0"/>
        <v>2025</v>
      </c>
    </row>
    <row r="11" spans="1:7" x14ac:dyDescent="0.3">
      <c r="F11" s="50">
        <v>202506</v>
      </c>
      <c r="G11" s="50">
        <f t="shared" si="0"/>
        <v>2025</v>
      </c>
    </row>
    <row r="12" spans="1:7" x14ac:dyDescent="0.3">
      <c r="F12" s="50">
        <v>202507</v>
      </c>
      <c r="G12" s="50">
        <f t="shared" si="0"/>
        <v>2025</v>
      </c>
    </row>
    <row r="13" spans="1:7" x14ac:dyDescent="0.3">
      <c r="F13" s="50">
        <v>202508</v>
      </c>
      <c r="G13" s="50">
        <f t="shared" si="0"/>
        <v>2025</v>
      </c>
    </row>
    <row r="14" spans="1:7" x14ac:dyDescent="0.3">
      <c r="F14" s="50">
        <v>202509</v>
      </c>
      <c r="G14" s="50">
        <f t="shared" si="0"/>
        <v>2026</v>
      </c>
    </row>
    <row r="15" spans="1:7" x14ac:dyDescent="0.3">
      <c r="F15" s="50">
        <v>202510</v>
      </c>
      <c r="G15" s="50">
        <f t="shared" si="0"/>
        <v>2026</v>
      </c>
    </row>
    <row r="16" spans="1:7" x14ac:dyDescent="0.3">
      <c r="F16" s="50">
        <v>202511</v>
      </c>
      <c r="G16" s="50">
        <f t="shared" si="0"/>
        <v>2026</v>
      </c>
    </row>
    <row r="17" spans="6:7" x14ac:dyDescent="0.3">
      <c r="F17" s="50">
        <v>202512</v>
      </c>
      <c r="G17" s="50">
        <f t="shared" si="0"/>
        <v>2026</v>
      </c>
    </row>
    <row r="18" spans="6:7" x14ac:dyDescent="0.3">
      <c r="F18" s="50">
        <v>202601</v>
      </c>
      <c r="G18" s="50">
        <f t="shared" si="0"/>
        <v>2026</v>
      </c>
    </row>
    <row r="19" spans="6:7" x14ac:dyDescent="0.3">
      <c r="F19" s="50">
        <v>202602</v>
      </c>
      <c r="G19" s="50">
        <f t="shared" si="0"/>
        <v>2026</v>
      </c>
    </row>
    <row r="20" spans="6:7" x14ac:dyDescent="0.3">
      <c r="F20" s="50">
        <v>202603</v>
      </c>
      <c r="G20" s="50">
        <f t="shared" si="0"/>
        <v>2026</v>
      </c>
    </row>
    <row r="21" spans="6:7" x14ac:dyDescent="0.3">
      <c r="F21" s="50">
        <v>202604</v>
      </c>
      <c r="G21" s="50">
        <f t="shared" si="0"/>
        <v>2026</v>
      </c>
    </row>
    <row r="22" spans="6:7" x14ac:dyDescent="0.3">
      <c r="F22" s="50">
        <v>202605</v>
      </c>
      <c r="G22" s="50">
        <f t="shared" si="0"/>
        <v>2026</v>
      </c>
    </row>
    <row r="23" spans="6:7" x14ac:dyDescent="0.3">
      <c r="F23" s="50">
        <v>202606</v>
      </c>
      <c r="G23" s="50">
        <f t="shared" si="0"/>
        <v>2026</v>
      </c>
    </row>
    <row r="24" spans="6:7" x14ac:dyDescent="0.3">
      <c r="F24" s="50">
        <v>202607</v>
      </c>
      <c r="G24" s="50">
        <f t="shared" si="0"/>
        <v>2026</v>
      </c>
    </row>
    <row r="25" spans="6:7" x14ac:dyDescent="0.3">
      <c r="F25" s="50">
        <v>202608</v>
      </c>
      <c r="G25" s="50">
        <f t="shared" si="0"/>
        <v>2026</v>
      </c>
    </row>
    <row r="26" spans="6:7" x14ac:dyDescent="0.3">
      <c r="F26" s="50">
        <v>202609</v>
      </c>
      <c r="G26" s="50">
        <f t="shared" si="0"/>
        <v>2027</v>
      </c>
    </row>
    <row r="27" spans="6:7" x14ac:dyDescent="0.3">
      <c r="F27" s="50">
        <v>202610</v>
      </c>
      <c r="G27" s="50">
        <f t="shared" si="0"/>
        <v>2027</v>
      </c>
    </row>
    <row r="28" spans="6:7" x14ac:dyDescent="0.3">
      <c r="F28" s="50">
        <v>202611</v>
      </c>
      <c r="G28" s="50">
        <f t="shared" si="0"/>
        <v>2027</v>
      </c>
    </row>
    <row r="29" spans="6:7" x14ac:dyDescent="0.3">
      <c r="F29" s="50">
        <v>202612</v>
      </c>
      <c r="G29" s="50">
        <f t="shared" si="0"/>
        <v>2027</v>
      </c>
    </row>
    <row r="30" spans="6:7" x14ac:dyDescent="0.3">
      <c r="F30" s="50">
        <v>202701</v>
      </c>
      <c r="G30" s="50">
        <f t="shared" si="0"/>
        <v>2027</v>
      </c>
    </row>
    <row r="31" spans="6:7" x14ac:dyDescent="0.3">
      <c r="F31" s="50">
        <v>202702</v>
      </c>
      <c r="G31" s="50">
        <f t="shared" si="0"/>
        <v>2027</v>
      </c>
    </row>
    <row r="32" spans="6:7" x14ac:dyDescent="0.3">
      <c r="F32" s="50">
        <v>202703</v>
      </c>
      <c r="G32" s="50">
        <f t="shared" si="0"/>
        <v>2027</v>
      </c>
    </row>
    <row r="33" spans="6:7" x14ac:dyDescent="0.3">
      <c r="F33" s="50">
        <v>202704</v>
      </c>
      <c r="G33" s="50">
        <f t="shared" si="0"/>
        <v>2027</v>
      </c>
    </row>
    <row r="34" spans="6:7" x14ac:dyDescent="0.3">
      <c r="F34" s="50">
        <v>202705</v>
      </c>
      <c r="G34" s="50">
        <f t="shared" si="0"/>
        <v>2027</v>
      </c>
    </row>
    <row r="35" spans="6:7" x14ac:dyDescent="0.3">
      <c r="F35" s="50">
        <v>202706</v>
      </c>
      <c r="G35" s="50">
        <f t="shared" si="0"/>
        <v>2027</v>
      </c>
    </row>
    <row r="36" spans="6:7" x14ac:dyDescent="0.3">
      <c r="F36" s="50">
        <v>202707</v>
      </c>
      <c r="G36" s="50">
        <f t="shared" si="0"/>
        <v>2027</v>
      </c>
    </row>
    <row r="37" spans="6:7" x14ac:dyDescent="0.3">
      <c r="F37" s="50">
        <v>202708</v>
      </c>
      <c r="G37" s="50">
        <f t="shared" si="0"/>
        <v>2027</v>
      </c>
    </row>
    <row r="38" spans="6:7" x14ac:dyDescent="0.3">
      <c r="F38" s="50">
        <v>202709</v>
      </c>
      <c r="G38" s="50">
        <f t="shared" si="0"/>
        <v>2028</v>
      </c>
    </row>
    <row r="39" spans="6:7" x14ac:dyDescent="0.3">
      <c r="F39" s="50">
        <v>202710</v>
      </c>
      <c r="G39" s="50">
        <f t="shared" si="0"/>
        <v>2028</v>
      </c>
    </row>
    <row r="40" spans="6:7" x14ac:dyDescent="0.3">
      <c r="F40" s="50">
        <v>202711</v>
      </c>
      <c r="G40" s="50">
        <f t="shared" si="0"/>
        <v>2028</v>
      </c>
    </row>
    <row r="41" spans="6:7" x14ac:dyDescent="0.3">
      <c r="F41" s="50">
        <v>202712</v>
      </c>
      <c r="G41" s="50">
        <f t="shared" si="0"/>
        <v>2028</v>
      </c>
    </row>
    <row r="42" spans="6:7" x14ac:dyDescent="0.3">
      <c r="F42" s="50">
        <v>202801</v>
      </c>
      <c r="G42" s="50">
        <f t="shared" si="0"/>
        <v>2028</v>
      </c>
    </row>
    <row r="43" spans="6:7" x14ac:dyDescent="0.3">
      <c r="F43" s="50">
        <v>202802</v>
      </c>
      <c r="G43" s="50">
        <f t="shared" si="0"/>
        <v>2028</v>
      </c>
    </row>
    <row r="44" spans="6:7" x14ac:dyDescent="0.3">
      <c r="F44" s="50">
        <v>202803</v>
      </c>
      <c r="G44" s="50">
        <f t="shared" si="0"/>
        <v>2028</v>
      </c>
    </row>
    <row r="45" spans="6:7" x14ac:dyDescent="0.3">
      <c r="F45" s="50">
        <v>202804</v>
      </c>
      <c r="G45" s="50">
        <f t="shared" si="0"/>
        <v>2028</v>
      </c>
    </row>
    <row r="46" spans="6:7" x14ac:dyDescent="0.3">
      <c r="F46" s="50">
        <v>202805</v>
      </c>
      <c r="G46" s="50">
        <f t="shared" si="0"/>
        <v>2028</v>
      </c>
    </row>
    <row r="47" spans="6:7" x14ac:dyDescent="0.3">
      <c r="F47" s="50">
        <v>202806</v>
      </c>
      <c r="G47" s="50">
        <f t="shared" si="0"/>
        <v>2028</v>
      </c>
    </row>
    <row r="48" spans="6:7" x14ac:dyDescent="0.3">
      <c r="F48" s="50">
        <v>202807</v>
      </c>
      <c r="G48" s="50">
        <f t="shared" si="0"/>
        <v>2028</v>
      </c>
    </row>
    <row r="49" spans="6:7" x14ac:dyDescent="0.3">
      <c r="F49" s="50">
        <v>202808</v>
      </c>
      <c r="G49" s="50">
        <f t="shared" si="0"/>
        <v>2028</v>
      </c>
    </row>
    <row r="50" spans="6:7" x14ac:dyDescent="0.3">
      <c r="F50" s="50">
        <v>202809</v>
      </c>
      <c r="G50" s="50">
        <f t="shared" ref="G50:G61" si="1">IF(VALUE(RIGHT(F50,2))&lt;9,VALUE(LEFT(F50,4)),VALUE(LEFT(F50,4)+1))</f>
        <v>2029</v>
      </c>
    </row>
    <row r="51" spans="6:7" x14ac:dyDescent="0.3">
      <c r="F51" s="50">
        <v>202810</v>
      </c>
      <c r="G51" s="50">
        <f t="shared" si="1"/>
        <v>2029</v>
      </c>
    </row>
    <row r="52" spans="6:7" x14ac:dyDescent="0.3">
      <c r="F52" s="50">
        <v>202811</v>
      </c>
      <c r="G52" s="50">
        <f t="shared" si="1"/>
        <v>2029</v>
      </c>
    </row>
    <row r="53" spans="6:7" x14ac:dyDescent="0.3">
      <c r="F53" s="50">
        <v>202812</v>
      </c>
      <c r="G53" s="50">
        <f t="shared" si="1"/>
        <v>2029</v>
      </c>
    </row>
    <row r="54" spans="6:7" x14ac:dyDescent="0.3">
      <c r="F54" s="50">
        <v>202901</v>
      </c>
      <c r="G54" s="50">
        <f t="shared" si="1"/>
        <v>2029</v>
      </c>
    </row>
    <row r="55" spans="6:7" x14ac:dyDescent="0.3">
      <c r="F55" s="50">
        <v>202902</v>
      </c>
      <c r="G55" s="50">
        <f t="shared" si="1"/>
        <v>2029</v>
      </c>
    </row>
    <row r="56" spans="6:7" x14ac:dyDescent="0.3">
      <c r="F56" s="50">
        <v>202903</v>
      </c>
      <c r="G56" s="50">
        <f t="shared" si="1"/>
        <v>2029</v>
      </c>
    </row>
    <row r="57" spans="6:7" x14ac:dyDescent="0.3">
      <c r="F57" s="50">
        <v>202904</v>
      </c>
      <c r="G57" s="50">
        <f t="shared" si="1"/>
        <v>2029</v>
      </c>
    </row>
    <row r="58" spans="6:7" x14ac:dyDescent="0.3">
      <c r="F58" s="50">
        <v>202905</v>
      </c>
      <c r="G58" s="50">
        <f t="shared" si="1"/>
        <v>2029</v>
      </c>
    </row>
    <row r="59" spans="6:7" x14ac:dyDescent="0.3">
      <c r="F59" s="50">
        <v>202906</v>
      </c>
      <c r="G59" s="50">
        <f t="shared" si="1"/>
        <v>2029</v>
      </c>
    </row>
    <row r="60" spans="6:7" x14ac:dyDescent="0.3">
      <c r="F60" s="50">
        <v>202907</v>
      </c>
      <c r="G60" s="50">
        <f t="shared" si="1"/>
        <v>2029</v>
      </c>
    </row>
    <row r="61" spans="6:7" x14ac:dyDescent="0.3">
      <c r="F61" s="50">
        <v>202908</v>
      </c>
      <c r="G61" s="50">
        <f t="shared" si="1"/>
        <v>2029</v>
      </c>
    </row>
  </sheetData>
  <autoFilter ref="B1:E1" xr:uid="{4D38C51D-2EDE-443C-B54B-FCBD2C3AEFF3}"/>
  <sortState xmlns:xlrd2="http://schemas.microsoft.com/office/spreadsheetml/2017/richdata2" ref="B2:D54">
    <sortCondition ref="D2:D54"/>
  </sortState>
  <pageMargins left="0.7" right="0.7" top="0.75" bottom="0.75" header="0.3" footer="0.3"/>
  <pageSetup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1AC3CC095854185390447EEB2A9C8" ma:contentTypeVersion="5" ma:contentTypeDescription="Create a new document." ma:contentTypeScope="" ma:versionID="ca4bb1541ef2c302e75b362ce5c1b972">
  <xsd:schema xmlns:xsd="http://www.w3.org/2001/XMLSchema" xmlns:xs="http://www.w3.org/2001/XMLSchema" xmlns:p="http://schemas.microsoft.com/office/2006/metadata/properties" xmlns:ns2="8632bbfd-1102-42e8-9d5f-78fed36635ca" xmlns:ns3="c3b3cd2d-a12f-447f-8e6a-1ede7cdf3fa3" targetNamespace="http://schemas.microsoft.com/office/2006/metadata/properties" ma:root="true" ma:fieldsID="477da31dfa7b15be6dece98b6441e78e" ns2:_="" ns3:_="">
    <xsd:import namespace="8632bbfd-1102-42e8-9d5f-78fed36635ca"/>
    <xsd:import namespace="c3b3cd2d-a12f-447f-8e6a-1ede7cdf3f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32bbfd-1102-42e8-9d5f-78fed36635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b3cd2d-a12f-447f-8e6a-1ede7cdf3fa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DCC3C1-7DD9-4C20-8D00-A7122591D09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74B4F27-C4C3-4A54-BECE-6BEF468A1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32bbfd-1102-42e8-9d5f-78fed36635ca"/>
    <ds:schemaRef ds:uri="c3b3cd2d-a12f-447f-8e6a-1ede7cdf3f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9483F0-3F06-4B7B-A17B-1880ABA792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Report - Instructions</vt:lpstr>
      <vt:lpstr>Expenditure Report Form</vt:lpstr>
      <vt:lpstr>Decode</vt:lpstr>
      <vt:lpstr>PGM_ID</vt:lpstr>
      <vt:lpstr>'Report - Instructions'!Print_Area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MatchReimCertFormB13a</dc:title>
  <dc:subject/>
  <dc:creator>Ivie Tray</dc:creator>
  <cp:keywords/>
  <dc:description/>
  <cp:lastModifiedBy>Williams,Dedra (HHSC)</cp:lastModifiedBy>
  <cp:revision/>
  <dcterms:created xsi:type="dcterms:W3CDTF">2009-04-14T16:25:41Z</dcterms:created>
  <dcterms:modified xsi:type="dcterms:W3CDTF">2024-04-19T15:35:00Z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ktContentLanguage">
    <vt:i4>1033</vt:i4>
  </property>
  <property fmtid="{D5CDD505-2E9C-101B-9397-08002B2CF9AE}" pid="3" name="EktQuickLink">
    <vt:lpwstr>DownloadAsset.aspx?id=8589987263</vt:lpwstr>
  </property>
  <property fmtid="{D5CDD505-2E9C-101B-9397-08002B2CF9AE}" pid="4" name="EktContentType">
    <vt:i4>101</vt:i4>
  </property>
  <property fmtid="{D5CDD505-2E9C-101B-9397-08002B2CF9AE}" pid="5" name="EktContentSubType">
    <vt:i4>0</vt:i4>
  </property>
  <property fmtid="{D5CDD505-2E9C-101B-9397-08002B2CF9AE}" pid="6" name="EktFolderName">
    <vt:lpwstr/>
  </property>
  <property fmtid="{D5CDD505-2E9C-101B-9397-08002B2CF9AE}" pid="7" name="EktCmsPath">
    <vt:lpwstr/>
  </property>
  <property fmtid="{D5CDD505-2E9C-101B-9397-08002B2CF9AE}" pid="8" name="EktExpiryType">
    <vt:i4>1</vt:i4>
  </property>
  <property fmtid="{D5CDD505-2E9C-101B-9397-08002B2CF9AE}" pid="9" name="EktDateCreated">
    <vt:filetime>2014-04-15T15:23:42Z</vt:filetime>
  </property>
  <property fmtid="{D5CDD505-2E9C-101B-9397-08002B2CF9AE}" pid="10" name="EktDateModified">
    <vt:filetime>2014-05-22T19:45:06Z</vt:filetime>
  </property>
  <property fmtid="{D5CDD505-2E9C-101B-9397-08002B2CF9AE}" pid="11" name="EktTaxCategory">
    <vt:lpwstr/>
  </property>
  <property fmtid="{D5CDD505-2E9C-101B-9397-08002B2CF9AE}" pid="12" name="EktCmsSize">
    <vt:i4>80896</vt:i4>
  </property>
  <property fmtid="{D5CDD505-2E9C-101B-9397-08002B2CF9AE}" pid="13" name="EktSearchable">
    <vt:i4>1</vt:i4>
  </property>
  <property fmtid="{D5CDD505-2E9C-101B-9397-08002B2CF9AE}" pid="14" name="EktEDescription">
    <vt:lpwstr>&amp;lt;p&amp;gt;B-13A - BLANK B-13A - EXAMPLE B-13A - Instructions Advance Received (if any) Signature of Authorized Certifying Official Date Submitted Typed or Printed Name and Title Telephone Program Line If you have repaid all or a part of your advance (eithe</vt:lpwstr>
  </property>
  <property fmtid="{D5CDD505-2E9C-101B-9397-08002B2CF9AE}" pid="15" name="ekttaxonomyenabled">
    <vt:i4>1</vt:i4>
  </property>
  <property fmtid="{D5CDD505-2E9C-101B-9397-08002B2CF9AE}" pid="16" name="ContentTypeId">
    <vt:lpwstr>0x01010026E1AC3CC095854185390447EEB2A9C8</vt:lpwstr>
  </property>
</Properties>
</file>