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autoCompressPictures="0"/>
  <mc:AlternateContent xmlns:mc="http://schemas.openxmlformats.org/markup-compatibility/2006">
    <mc:Choice Requires="x15">
      <x15ac:absPath xmlns:x15ac="http://schemas.microsoft.com/office/spreadsheetml/2010/11/ac" url="https://txhhs-my.sharepoint.com/personal/michele_rivers_hhs_texas_gov/Documents/Assignments/Grants/HHS0013881 SB 26 Mental Health Early Intervention Innovation/02. Development/Drafts/CQC Review/draft v-4/"/>
    </mc:Choice>
  </mc:AlternateContent>
  <xr:revisionPtr revIDLastSave="70" documentId="8_{6EE21357-9665-4184-93B3-E58CF5DA7579}" xr6:coauthVersionLast="47" xr6:coauthVersionMax="47" xr10:uidLastSave="{66C4E309-CB11-453D-A947-DE3BAAEE1F36}"/>
  <bookViews>
    <workbookView xWindow="28680" yWindow="2610" windowWidth="24240" windowHeight="13140" tabRatio="855" firstSheet="1" activeTab="4" xr2:uid="{00000000-000D-0000-FFFF-FFFF00000000}"/>
  </bookViews>
  <sheets>
    <sheet name="Instructions" sheetId="65" r:id="rId1"/>
    <sheet name="Summary Page" sheetId="1" r:id="rId2"/>
    <sheet name="Matching Funds" sheetId="68" r:id="rId3"/>
    <sheet name="Personnel" sheetId="13" r:id="rId4"/>
    <sheet name="Fringe Benefits" sheetId="62" r:id="rId5"/>
    <sheet name="Client Services" sheetId="57" r:id="rId6"/>
    <sheet name="Travel" sheetId="4" r:id="rId7"/>
    <sheet name="Equipment and Supplies" sheetId="6" r:id="rId8"/>
    <sheet name="Other Expenses" sheetId="55" r:id="rId9"/>
    <sheet name="Indirect Costs" sheetId="66" r:id="rId10"/>
    <sheet name="Supplemental Justification" sheetId="56" r:id="rId11"/>
    <sheet name="Sheet1" sheetId="67" state="hidden" r:id="rId12"/>
    <sheet name="Sheet2" sheetId="60" state="hidden" r:id="rId13"/>
  </sheets>
  <externalReferences>
    <externalReference r:id="rId14"/>
    <externalReference r:id="rId15"/>
  </externalReferences>
  <definedNames>
    <definedName name="_Hlk140841774" localSheetId="2">'Matching Funds'!$A$13</definedName>
    <definedName name="Catagories" localSheetId="4">[1]Sheet2!$A$1:$A$11</definedName>
    <definedName name="Catagories" localSheetId="0">[2]Sheet2!$A$1:$A$11</definedName>
    <definedName name="Catagories">Sheet2!$A$1:$A$11</definedName>
    <definedName name="equip" localSheetId="4">[1]Sheet2!$A$12:$A$15</definedName>
    <definedName name="equip" localSheetId="0">[2]Sheet2!$A$12:$A$15</definedName>
    <definedName name="equip">Sheet2!$A$12:$A$15</definedName>
    <definedName name="_xlnm.Print_Area" localSheetId="9">'Indirect Costs'!$A$1:$G$20</definedName>
    <definedName name="_xlnm.Print_Area" localSheetId="0">Instructions!$A:$D</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6" l="1"/>
  <c r="E33" i="1"/>
  <c r="D33" i="1"/>
  <c r="E16" i="1"/>
  <c r="D16" i="1"/>
  <c r="Q37" i="13"/>
  <c r="O37" i="13"/>
  <c r="H37" i="13"/>
  <c r="F37" i="13"/>
  <c r="O7" i="13"/>
  <c r="O6" i="13"/>
  <c r="F7" i="13"/>
  <c r="F6" i="13"/>
  <c r="H6" i="13" s="1"/>
  <c r="E32" i="1"/>
  <c r="E30" i="1"/>
  <c r="E13" i="1"/>
  <c r="E12" i="1"/>
  <c r="O53" i="13"/>
  <c r="Q53" i="13" s="1"/>
  <c r="O52" i="13"/>
  <c r="Q52" i="13" s="1"/>
  <c r="O51" i="13"/>
  <c r="O133" i="62" s="1"/>
  <c r="O50" i="13"/>
  <c r="O130" i="62" s="1"/>
  <c r="O49" i="13"/>
  <c r="O127" i="62" s="1"/>
  <c r="O48" i="13"/>
  <c r="Q48" i="13" s="1"/>
  <c r="O47" i="13"/>
  <c r="Q47" i="13" s="1"/>
  <c r="Q46" i="13"/>
  <c r="O45" i="13"/>
  <c r="Q45" i="13" s="1"/>
  <c r="O44" i="13"/>
  <c r="O112" i="62" s="1"/>
  <c r="O43" i="13"/>
  <c r="Q43" i="13" s="1"/>
  <c r="O42" i="13"/>
  <c r="O106" i="62" s="1"/>
  <c r="O41" i="13"/>
  <c r="Q41" i="13" s="1"/>
  <c r="O40" i="13"/>
  <c r="Q40" i="13" s="1"/>
  <c r="O39" i="13"/>
  <c r="Q39" i="13" s="1"/>
  <c r="O38" i="13"/>
  <c r="Q38" i="13" s="1"/>
  <c r="O30" i="13"/>
  <c r="Q30" i="13" s="1"/>
  <c r="O29" i="13"/>
  <c r="O28" i="13"/>
  <c r="Q28" i="13" s="1"/>
  <c r="O27" i="13"/>
  <c r="Q27" i="13" s="1"/>
  <c r="O26" i="13"/>
  <c r="Q26" i="13" s="1"/>
  <c r="O25" i="13"/>
  <c r="Q25" i="13" s="1"/>
  <c r="O24" i="13"/>
  <c r="Q24" i="13" s="1"/>
  <c r="O23" i="13"/>
  <c r="Q23" i="13" s="1"/>
  <c r="O22" i="13"/>
  <c r="Q22" i="13" s="1"/>
  <c r="O21" i="13"/>
  <c r="Q21" i="13" s="1"/>
  <c r="O20" i="13"/>
  <c r="O51" i="62" s="1"/>
  <c r="O19" i="13"/>
  <c r="Q19" i="13" s="1"/>
  <c r="O18" i="13"/>
  <c r="Q18" i="13" s="1"/>
  <c r="O17" i="13"/>
  <c r="O40" i="62" s="1"/>
  <c r="O16" i="13"/>
  <c r="Q16" i="13" s="1"/>
  <c r="O15" i="13"/>
  <c r="Q15" i="13" s="1"/>
  <c r="O14" i="13"/>
  <c r="Q14" i="13" s="1"/>
  <c r="O13" i="13"/>
  <c r="O28" i="62" s="1"/>
  <c r="O12" i="13"/>
  <c r="Q12" i="13" s="1"/>
  <c r="O11" i="13"/>
  <c r="Q11" i="13" s="1"/>
  <c r="O10" i="13"/>
  <c r="Q10" i="13" s="1"/>
  <c r="O9" i="13"/>
  <c r="O16" i="62" s="1"/>
  <c r="O8" i="13"/>
  <c r="Q8" i="13" s="1"/>
  <c r="Q7" i="13"/>
  <c r="Q6" i="13"/>
  <c r="M48" i="55"/>
  <c r="M47" i="55"/>
  <c r="M46" i="55"/>
  <c r="M45" i="55"/>
  <c r="M44" i="55"/>
  <c r="M43" i="55"/>
  <c r="M42" i="55"/>
  <c r="M41" i="55"/>
  <c r="M40" i="55"/>
  <c r="M39" i="55"/>
  <c r="M38" i="55"/>
  <c r="K32" i="55"/>
  <c r="K49" i="55" s="1"/>
  <c r="M31" i="55"/>
  <c r="M30" i="55"/>
  <c r="M29" i="55"/>
  <c r="M28" i="55"/>
  <c r="M27" i="55"/>
  <c r="M26" i="55"/>
  <c r="M25" i="55"/>
  <c r="M24" i="55"/>
  <c r="M23" i="55"/>
  <c r="M22" i="55"/>
  <c r="M21" i="55"/>
  <c r="M20" i="55"/>
  <c r="M19" i="55"/>
  <c r="M18" i="55"/>
  <c r="M17" i="55"/>
  <c r="M16" i="55"/>
  <c r="M15" i="55"/>
  <c r="M14" i="55"/>
  <c r="M13" i="55"/>
  <c r="M12" i="55"/>
  <c r="M11" i="55"/>
  <c r="M10" i="55"/>
  <c r="M9" i="55"/>
  <c r="M8" i="55"/>
  <c r="M7" i="55"/>
  <c r="M53" i="6"/>
  <c r="O52" i="6"/>
  <c r="O51" i="6"/>
  <c r="O50" i="6"/>
  <c r="O49" i="6"/>
  <c r="O48" i="6"/>
  <c r="O47" i="6"/>
  <c r="O46" i="6"/>
  <c r="O45" i="6"/>
  <c r="O44" i="6"/>
  <c r="O43" i="6"/>
  <c r="O42" i="6"/>
  <c r="O41" i="6"/>
  <c r="O40" i="6"/>
  <c r="O39" i="6"/>
  <c r="O38" i="6"/>
  <c r="M32" i="6"/>
  <c r="O31" i="6"/>
  <c r="O30" i="6"/>
  <c r="O29" i="6"/>
  <c r="O28" i="6"/>
  <c r="O27" i="6"/>
  <c r="O26" i="6"/>
  <c r="O25" i="6"/>
  <c r="O24" i="6"/>
  <c r="O23" i="6"/>
  <c r="O22" i="6"/>
  <c r="O21" i="6"/>
  <c r="O20" i="6"/>
  <c r="O19" i="6"/>
  <c r="O18" i="6"/>
  <c r="O17" i="6"/>
  <c r="O16" i="6"/>
  <c r="O15" i="6"/>
  <c r="O14" i="6"/>
  <c r="O13" i="6"/>
  <c r="O12" i="6"/>
  <c r="O11" i="6"/>
  <c r="O10" i="6"/>
  <c r="O9" i="6"/>
  <c r="O8" i="6"/>
  <c r="O7" i="6"/>
  <c r="S70" i="4"/>
  <c r="S63" i="4"/>
  <c r="U63" i="4" s="1"/>
  <c r="S56" i="4"/>
  <c r="U56" i="4" s="1"/>
  <c r="S49" i="4"/>
  <c r="U49" i="4" s="1"/>
  <c r="S35" i="4"/>
  <c r="S28" i="4"/>
  <c r="U28" i="4" s="1"/>
  <c r="S21" i="4"/>
  <c r="U21" i="4" s="1"/>
  <c r="S14" i="4"/>
  <c r="U14" i="4" s="1"/>
  <c r="S53" i="57"/>
  <c r="U53" i="57" s="1"/>
  <c r="S52" i="57"/>
  <c r="U52" i="57" s="1"/>
  <c r="S51" i="57"/>
  <c r="U51" i="57" s="1"/>
  <c r="S50" i="57"/>
  <c r="U50" i="57" s="1"/>
  <c r="S49" i="57"/>
  <c r="U49" i="57" s="1"/>
  <c r="S48" i="57"/>
  <c r="U48" i="57" s="1"/>
  <c r="S47" i="57"/>
  <c r="U47" i="57" s="1"/>
  <c r="S46" i="57"/>
  <c r="U46" i="57" s="1"/>
  <c r="S45" i="57"/>
  <c r="U45" i="57" s="1"/>
  <c r="S44" i="57"/>
  <c r="U44" i="57" s="1"/>
  <c r="S43" i="57"/>
  <c r="U43" i="57" s="1"/>
  <c r="S42" i="57"/>
  <c r="U42" i="57" s="1"/>
  <c r="S41" i="57"/>
  <c r="U41" i="57" s="1"/>
  <c r="S40" i="57"/>
  <c r="U40" i="57" s="1"/>
  <c r="S39" i="57"/>
  <c r="U39" i="57" s="1"/>
  <c r="S38" i="57"/>
  <c r="U38" i="57" s="1"/>
  <c r="S31" i="57"/>
  <c r="U31" i="57" s="1"/>
  <c r="S30" i="57"/>
  <c r="U30" i="57" s="1"/>
  <c r="S29" i="57"/>
  <c r="S28" i="57"/>
  <c r="U28" i="57" s="1"/>
  <c r="S27" i="57"/>
  <c r="U27" i="57" s="1"/>
  <c r="S26" i="57"/>
  <c r="U26" i="57" s="1"/>
  <c r="S25" i="57"/>
  <c r="U25" i="57" s="1"/>
  <c r="S24" i="57"/>
  <c r="U24" i="57" s="1"/>
  <c r="S23" i="57"/>
  <c r="U23" i="57" s="1"/>
  <c r="S22" i="57"/>
  <c r="U22" i="57" s="1"/>
  <c r="S21" i="57"/>
  <c r="U21" i="57" s="1"/>
  <c r="S20" i="57"/>
  <c r="U20" i="57" s="1"/>
  <c r="S19" i="57"/>
  <c r="U19" i="57" s="1"/>
  <c r="S18" i="57"/>
  <c r="U18" i="57" s="1"/>
  <c r="S17" i="57"/>
  <c r="U17" i="57" s="1"/>
  <c r="S16" i="57"/>
  <c r="U16" i="57" s="1"/>
  <c r="S15" i="57"/>
  <c r="U15" i="57" s="1"/>
  <c r="S14" i="57"/>
  <c r="U14" i="57" s="1"/>
  <c r="S13" i="57"/>
  <c r="U13" i="57" s="1"/>
  <c r="S12" i="57"/>
  <c r="U12" i="57" s="1"/>
  <c r="S11" i="57"/>
  <c r="U11" i="57" s="1"/>
  <c r="S10" i="57"/>
  <c r="U10" i="57" s="1"/>
  <c r="S9" i="57"/>
  <c r="U9" i="57" s="1"/>
  <c r="S8" i="57"/>
  <c r="U8" i="57" s="1"/>
  <c r="S7" i="57"/>
  <c r="P147" i="62"/>
  <c r="X147" i="62" s="1"/>
  <c r="Q145" i="62"/>
  <c r="O145" i="62"/>
  <c r="P144" i="62"/>
  <c r="W144" i="62" s="1"/>
  <c r="Q142" i="62"/>
  <c r="Y142" i="62" s="1"/>
  <c r="P141" i="62"/>
  <c r="T141" i="62" s="1"/>
  <c r="Q139" i="62"/>
  <c r="O139" i="62"/>
  <c r="P138" i="62"/>
  <c r="U138" i="62" s="1"/>
  <c r="Q136" i="62"/>
  <c r="Y136" i="62" s="1"/>
  <c r="O136" i="62"/>
  <c r="P135" i="62"/>
  <c r="S135" i="62" s="1"/>
  <c r="Q133" i="62"/>
  <c r="Y133" i="62" s="1"/>
  <c r="P132" i="62"/>
  <c r="X132" i="62" s="1"/>
  <c r="Q130" i="62"/>
  <c r="Y130" i="62" s="1"/>
  <c r="P129" i="62"/>
  <c r="X129" i="62" s="1"/>
  <c r="Q127" i="62"/>
  <c r="P126" i="62"/>
  <c r="S126" i="62" s="1"/>
  <c r="Q124" i="62"/>
  <c r="O124" i="62"/>
  <c r="P123" i="62"/>
  <c r="X123" i="62" s="1"/>
  <c r="Q121" i="62"/>
  <c r="P120" i="62"/>
  <c r="W120" i="62" s="1"/>
  <c r="Q118" i="62"/>
  <c r="Y118" i="62" s="1"/>
  <c r="O118" i="62"/>
  <c r="P117" i="62"/>
  <c r="T117" i="62" s="1"/>
  <c r="Q115" i="62"/>
  <c r="O115" i="62"/>
  <c r="P114" i="62"/>
  <c r="U114" i="62" s="1"/>
  <c r="Q112" i="62"/>
  <c r="Y112" i="62" s="1"/>
  <c r="P111" i="62"/>
  <c r="X111" i="62" s="1"/>
  <c r="Q109" i="62"/>
  <c r="O109" i="62"/>
  <c r="P108" i="62"/>
  <c r="X108" i="62" s="1"/>
  <c r="Q106" i="62"/>
  <c r="P105" i="62"/>
  <c r="X105" i="62" s="1"/>
  <c r="Q103" i="62"/>
  <c r="Y103" i="62" s="1"/>
  <c r="O103" i="62"/>
  <c r="P102" i="62"/>
  <c r="S102" i="62" s="1"/>
  <c r="Q100" i="62"/>
  <c r="O100" i="62"/>
  <c r="P99" i="62"/>
  <c r="X99" i="62" s="1"/>
  <c r="Q97" i="62"/>
  <c r="P96" i="62"/>
  <c r="W96" i="62" s="1"/>
  <c r="Q94" i="62"/>
  <c r="Y94" i="62" s="1"/>
  <c r="P93" i="62"/>
  <c r="T93" i="62" s="1"/>
  <c r="Q91" i="62"/>
  <c r="O91" i="62"/>
  <c r="P83" i="62"/>
  <c r="T83" i="62" s="1"/>
  <c r="Q81" i="62"/>
  <c r="P80" i="62"/>
  <c r="U80" i="62" s="1"/>
  <c r="Q78" i="62"/>
  <c r="Y78" i="62" s="1"/>
  <c r="P77" i="62"/>
  <c r="S77" i="62" s="1"/>
  <c r="Q75" i="62"/>
  <c r="O75" i="62"/>
  <c r="P74" i="62"/>
  <c r="X74" i="62" s="1"/>
  <c r="Q72" i="62"/>
  <c r="O72" i="62"/>
  <c r="P71" i="62"/>
  <c r="X71" i="62" s="1"/>
  <c r="Q69" i="62"/>
  <c r="P68" i="62"/>
  <c r="R68" i="62" s="1"/>
  <c r="Q66" i="62"/>
  <c r="P65" i="62"/>
  <c r="X65" i="62" s="1"/>
  <c r="Q63" i="62"/>
  <c r="P62" i="62"/>
  <c r="W62" i="62" s="1"/>
  <c r="Q60" i="62"/>
  <c r="Y60" i="62" s="1"/>
  <c r="P59" i="62"/>
  <c r="T59" i="62" s="1"/>
  <c r="Q57" i="62"/>
  <c r="O57" i="62"/>
  <c r="P56" i="62"/>
  <c r="Q54" i="62"/>
  <c r="Y54" i="62" s="1"/>
  <c r="O54" i="62"/>
  <c r="P53" i="62"/>
  <c r="S53" i="62" s="1"/>
  <c r="Q51" i="62"/>
  <c r="P50" i="62"/>
  <c r="X50" i="62" s="1"/>
  <c r="Q48" i="62"/>
  <c r="Y48" i="62" s="1"/>
  <c r="P47" i="62"/>
  <c r="X47" i="62" s="1"/>
  <c r="Q45" i="62"/>
  <c r="O45" i="62"/>
  <c r="P42" i="62"/>
  <c r="R42" i="62" s="1"/>
  <c r="Q40" i="62"/>
  <c r="P39" i="62"/>
  <c r="X39" i="62" s="1"/>
  <c r="Q37" i="62"/>
  <c r="Y37" i="62" s="1"/>
  <c r="P36" i="62"/>
  <c r="W36" i="62" s="1"/>
  <c r="Q34" i="62"/>
  <c r="Y34" i="62" s="1"/>
  <c r="P33" i="62"/>
  <c r="T33" i="62" s="1"/>
  <c r="Q31" i="62"/>
  <c r="P30" i="62"/>
  <c r="R30" i="62" s="1"/>
  <c r="Q28" i="62"/>
  <c r="Y28" i="62" s="1"/>
  <c r="P27" i="62"/>
  <c r="S27" i="62" s="1"/>
  <c r="Q25" i="62"/>
  <c r="O25" i="62"/>
  <c r="P24" i="62"/>
  <c r="X24" i="62" s="1"/>
  <c r="Q22" i="62"/>
  <c r="Q24" i="62" s="1"/>
  <c r="P21" i="62"/>
  <c r="X21" i="62" s="1"/>
  <c r="Q19" i="62"/>
  <c r="P18" i="62"/>
  <c r="R18" i="62" s="1"/>
  <c r="Q16" i="62"/>
  <c r="P15" i="62"/>
  <c r="X15" i="62" s="1"/>
  <c r="Q13" i="62"/>
  <c r="Y13" i="62" s="1"/>
  <c r="P12" i="62"/>
  <c r="W12" i="62" s="1"/>
  <c r="Q10" i="62"/>
  <c r="Y10" i="62" s="1"/>
  <c r="O10" i="62"/>
  <c r="P9" i="62"/>
  <c r="T9" i="62" s="1"/>
  <c r="Q7" i="62"/>
  <c r="O7" i="62"/>
  <c r="B42" i="68"/>
  <c r="C147" i="62"/>
  <c r="I147" i="62" s="1"/>
  <c r="C144" i="62"/>
  <c r="I144" i="62" s="1"/>
  <c r="C141" i="62"/>
  <c r="H141" i="62" s="1"/>
  <c r="C138" i="62"/>
  <c r="K138" i="62" s="1"/>
  <c r="C135" i="62"/>
  <c r="J135" i="62" s="1"/>
  <c r="C132" i="62"/>
  <c r="K132" i="62" s="1"/>
  <c r="C129" i="62"/>
  <c r="K129" i="62" s="1"/>
  <c r="C126" i="62"/>
  <c r="K126" i="62" s="1"/>
  <c r="C123" i="62"/>
  <c r="J123" i="62" s="1"/>
  <c r="C120" i="62"/>
  <c r="K120" i="62" s="1"/>
  <c r="C117" i="62"/>
  <c r="H117" i="62" s="1"/>
  <c r="C114" i="62"/>
  <c r="K114" i="62" s="1"/>
  <c r="C111" i="62"/>
  <c r="J111" i="62" s="1"/>
  <c r="C108" i="62"/>
  <c r="K108" i="62" s="1"/>
  <c r="C105" i="62"/>
  <c r="H105" i="62" s="1"/>
  <c r="C102" i="62"/>
  <c r="J102" i="62" s="1"/>
  <c r="C99" i="62"/>
  <c r="J99" i="62" s="1"/>
  <c r="C96" i="62"/>
  <c r="K96" i="62" s="1"/>
  <c r="C93" i="62"/>
  <c r="H93" i="62" s="1"/>
  <c r="B145" i="62"/>
  <c r="B142" i="62"/>
  <c r="D145" i="62"/>
  <c r="D142" i="62"/>
  <c r="L142" i="62" s="1"/>
  <c r="B139" i="62"/>
  <c r="B136" i="62"/>
  <c r="B133" i="62"/>
  <c r="B130" i="62"/>
  <c r="B127" i="62"/>
  <c r="B124" i="62"/>
  <c r="B121" i="62"/>
  <c r="B118" i="62"/>
  <c r="B115" i="62"/>
  <c r="B112" i="62"/>
  <c r="B109" i="62"/>
  <c r="B106" i="62"/>
  <c r="B103" i="62"/>
  <c r="B100" i="62"/>
  <c r="B97" i="62"/>
  <c r="B94" i="62"/>
  <c r="B91" i="62"/>
  <c r="F48" i="55"/>
  <c r="F47" i="55"/>
  <c r="F46" i="55"/>
  <c r="F45" i="55"/>
  <c r="F44" i="55"/>
  <c r="F43" i="55"/>
  <c r="F42" i="55"/>
  <c r="F41" i="55"/>
  <c r="F40" i="55"/>
  <c r="F39" i="55"/>
  <c r="F38" i="55"/>
  <c r="G21" i="6"/>
  <c r="G38" i="6"/>
  <c r="E53" i="6"/>
  <c r="G52" i="6"/>
  <c r="G51" i="6"/>
  <c r="G50" i="6"/>
  <c r="G49" i="6"/>
  <c r="G48" i="6"/>
  <c r="G47" i="6"/>
  <c r="G46" i="6"/>
  <c r="G45" i="6"/>
  <c r="G44" i="6"/>
  <c r="G43" i="6"/>
  <c r="G42" i="6"/>
  <c r="G41" i="6"/>
  <c r="G40" i="6"/>
  <c r="G39" i="6"/>
  <c r="H70" i="4"/>
  <c r="H63" i="4"/>
  <c r="J63" i="4" s="1"/>
  <c r="H56" i="4"/>
  <c r="J56" i="4" s="1"/>
  <c r="H49" i="4"/>
  <c r="J49" i="4" s="1"/>
  <c r="D139" i="62"/>
  <c r="D136" i="62"/>
  <c r="D133" i="62"/>
  <c r="D130" i="62"/>
  <c r="L130" i="62" s="1"/>
  <c r="D127" i="62"/>
  <c r="D124" i="62"/>
  <c r="D121" i="62"/>
  <c r="D118" i="62"/>
  <c r="D115" i="62"/>
  <c r="D112" i="62"/>
  <c r="D109" i="62"/>
  <c r="L109" i="62" s="1"/>
  <c r="D106" i="62"/>
  <c r="D103" i="62"/>
  <c r="D100" i="62"/>
  <c r="L100" i="62" s="1"/>
  <c r="D97" i="62"/>
  <c r="L97" i="62" s="1"/>
  <c r="D94" i="62"/>
  <c r="L94" i="62" s="1"/>
  <c r="D91" i="62"/>
  <c r="F53" i="13"/>
  <c r="H53" i="13" s="1"/>
  <c r="F52" i="13"/>
  <c r="H52" i="13" s="1"/>
  <c r="F51" i="13"/>
  <c r="H51" i="13" s="1"/>
  <c r="F50" i="13"/>
  <c r="H50" i="13" s="1"/>
  <c r="F49" i="13"/>
  <c r="H49" i="13" s="1"/>
  <c r="F48" i="13"/>
  <c r="H48" i="13" s="1"/>
  <c r="F47" i="13"/>
  <c r="H47" i="13" s="1"/>
  <c r="H46" i="13"/>
  <c r="F45" i="13"/>
  <c r="H45" i="13" s="1"/>
  <c r="F44" i="13"/>
  <c r="H44" i="13" s="1"/>
  <c r="F43" i="13"/>
  <c r="H43" i="13" s="1"/>
  <c r="F42" i="13"/>
  <c r="H42" i="13" s="1"/>
  <c r="F41" i="13"/>
  <c r="H41" i="13" s="1"/>
  <c r="F40" i="13"/>
  <c r="H40" i="13" s="1"/>
  <c r="F39" i="13"/>
  <c r="H39" i="13" s="1"/>
  <c r="F38" i="13"/>
  <c r="H38" i="13" s="1"/>
  <c r="H53" i="57"/>
  <c r="J53" i="57" s="1"/>
  <c r="H52" i="57"/>
  <c r="J52" i="57" s="1"/>
  <c r="H51" i="57"/>
  <c r="J51" i="57" s="1"/>
  <c r="H50" i="57"/>
  <c r="J50" i="57" s="1"/>
  <c r="H49" i="57"/>
  <c r="J49" i="57" s="1"/>
  <c r="H48" i="57"/>
  <c r="J48" i="57" s="1"/>
  <c r="H47" i="57"/>
  <c r="J47" i="57" s="1"/>
  <c r="H46" i="57"/>
  <c r="J46" i="57" s="1"/>
  <c r="H45" i="57"/>
  <c r="J45" i="57" s="1"/>
  <c r="H44" i="57"/>
  <c r="J44" i="57" s="1"/>
  <c r="H43" i="57"/>
  <c r="J43" i="57" s="1"/>
  <c r="H42" i="57"/>
  <c r="J42" i="57" s="1"/>
  <c r="H41" i="57"/>
  <c r="J41" i="57" s="1"/>
  <c r="H40" i="57"/>
  <c r="J40" i="57" s="1"/>
  <c r="H39" i="57"/>
  <c r="J39" i="57" s="1"/>
  <c r="H38" i="57"/>
  <c r="J38" i="57" s="1"/>
  <c r="Q9" i="62" l="1"/>
  <c r="S36" i="4"/>
  <c r="Q47" i="62"/>
  <c r="Q53" i="62"/>
  <c r="Q117" i="62"/>
  <c r="V53" i="62"/>
  <c r="V65" i="62"/>
  <c r="Q129" i="62"/>
  <c r="U53" i="62"/>
  <c r="U59" i="62"/>
  <c r="O60" i="62"/>
  <c r="O13" i="62"/>
  <c r="O94" i="62"/>
  <c r="R132" i="62"/>
  <c r="O37" i="62"/>
  <c r="O63" i="62"/>
  <c r="O66" i="62"/>
  <c r="U117" i="62"/>
  <c r="O48" i="62"/>
  <c r="Q42" i="13"/>
  <c r="O22" i="62"/>
  <c r="S39" i="62"/>
  <c r="Q65" i="62"/>
  <c r="O121" i="62"/>
  <c r="S65" i="62"/>
  <c r="Q74" i="62"/>
  <c r="Q49" i="13"/>
  <c r="Q50" i="62"/>
  <c r="R114" i="62"/>
  <c r="Y22" i="62"/>
  <c r="O34" i="62"/>
  <c r="Q20" i="13"/>
  <c r="Q44" i="13"/>
  <c r="Q50" i="13"/>
  <c r="S108" i="62"/>
  <c r="V18" i="62"/>
  <c r="O97" i="62"/>
  <c r="U135" i="62"/>
  <c r="O19" i="62"/>
  <c r="S24" i="62"/>
  <c r="Y51" i="62"/>
  <c r="V68" i="62"/>
  <c r="Y115" i="62"/>
  <c r="W135" i="62"/>
  <c r="W24" i="62"/>
  <c r="O69" i="62"/>
  <c r="Q105" i="62"/>
  <c r="V123" i="62"/>
  <c r="V27" i="62"/>
  <c r="V50" i="62"/>
  <c r="O81" i="62"/>
  <c r="O31" i="62"/>
  <c r="R53" i="62"/>
  <c r="R65" i="62"/>
  <c r="Q93" i="62"/>
  <c r="R99" i="62"/>
  <c r="O31" i="13"/>
  <c r="O54" i="13" s="1"/>
  <c r="O142" i="62" s="1"/>
  <c r="Q9" i="13"/>
  <c r="Q13" i="13"/>
  <c r="Q17" i="13"/>
  <c r="Q29" i="13"/>
  <c r="Q51" i="13"/>
  <c r="O78" i="62"/>
  <c r="M32" i="55"/>
  <c r="E15" i="1" s="1"/>
  <c r="M49" i="55"/>
  <c r="O53" i="6"/>
  <c r="E31" i="1" s="1"/>
  <c r="O32" i="6"/>
  <c r="E14" i="1" s="1"/>
  <c r="U35" i="4"/>
  <c r="U36" i="4" s="1"/>
  <c r="S71" i="4"/>
  <c r="U70" i="4"/>
  <c r="U71" i="4" s="1"/>
  <c r="S32" i="57"/>
  <c r="S54" i="57" s="1"/>
  <c r="U7" i="57"/>
  <c r="U29" i="57"/>
  <c r="Y7" i="62"/>
  <c r="S15" i="62"/>
  <c r="Q27" i="62"/>
  <c r="Y45" i="62"/>
  <c r="Y72" i="62"/>
  <c r="R77" i="62"/>
  <c r="Q108" i="62"/>
  <c r="R111" i="62"/>
  <c r="Q135" i="62"/>
  <c r="Q33" i="62"/>
  <c r="U77" i="62"/>
  <c r="Q83" i="62"/>
  <c r="S111" i="62"/>
  <c r="Q126" i="62"/>
  <c r="V77" i="62"/>
  <c r="S33" i="62"/>
  <c r="Q59" i="62"/>
  <c r="V74" i="62"/>
  <c r="W77" i="62"/>
  <c r="Q99" i="62"/>
  <c r="V108" i="62"/>
  <c r="U111" i="62"/>
  <c r="T126" i="62"/>
  <c r="R135" i="62"/>
  <c r="R138" i="62"/>
  <c r="T111" i="62"/>
  <c r="Q71" i="62"/>
  <c r="V111" i="62"/>
  <c r="Q123" i="62"/>
  <c r="U126" i="62"/>
  <c r="T135" i="62"/>
  <c r="Q147" i="62"/>
  <c r="Q111" i="62"/>
  <c r="V126" i="62"/>
  <c r="Q77" i="62"/>
  <c r="Q21" i="62"/>
  <c r="Q30" i="62"/>
  <c r="S50" i="62"/>
  <c r="Y75" i="62"/>
  <c r="U99" i="62"/>
  <c r="W105" i="62"/>
  <c r="Y109" i="62"/>
  <c r="S123" i="62"/>
  <c r="V132" i="62"/>
  <c r="V135" i="62"/>
  <c r="Q141" i="62"/>
  <c r="R147" i="62"/>
  <c r="V15" i="62"/>
  <c r="W27" i="62"/>
  <c r="S42" i="62"/>
  <c r="R50" i="62"/>
  <c r="W74" i="62"/>
  <c r="Y91" i="62"/>
  <c r="T102" i="62"/>
  <c r="T105" i="62"/>
  <c r="T108" i="62"/>
  <c r="Q114" i="62"/>
  <c r="U123" i="62"/>
  <c r="Q132" i="62"/>
  <c r="W132" i="62"/>
  <c r="Q39" i="62"/>
  <c r="T42" i="62"/>
  <c r="T47" i="62"/>
  <c r="Q56" i="62"/>
  <c r="U102" i="62"/>
  <c r="Q18" i="62"/>
  <c r="Y19" i="62"/>
  <c r="Y25" i="62"/>
  <c r="U33" i="62"/>
  <c r="R39" i="62"/>
  <c r="U42" i="62"/>
  <c r="W47" i="62"/>
  <c r="T50" i="62"/>
  <c r="T53" i="62"/>
  <c r="R56" i="62"/>
  <c r="Q68" i="62"/>
  <c r="Y69" i="62"/>
  <c r="Y81" i="62"/>
  <c r="U93" i="62"/>
  <c r="S99" i="62"/>
  <c r="V102" i="62"/>
  <c r="W108" i="62"/>
  <c r="Y127" i="62"/>
  <c r="Y139" i="62"/>
  <c r="V42" i="62"/>
  <c r="S18" i="62"/>
  <c r="R24" i="62"/>
  <c r="R27" i="62"/>
  <c r="V39" i="62"/>
  <c r="W50" i="62"/>
  <c r="S68" i="62"/>
  <c r="R74" i="62"/>
  <c r="U83" i="62"/>
  <c r="V99" i="62"/>
  <c r="Y106" i="62"/>
  <c r="W111" i="62"/>
  <c r="S132" i="62"/>
  <c r="U141" i="62"/>
  <c r="S147" i="62"/>
  <c r="S9" i="62"/>
  <c r="Q15" i="62"/>
  <c r="T18" i="62"/>
  <c r="T21" i="62"/>
  <c r="T27" i="62"/>
  <c r="W53" i="62"/>
  <c r="Y57" i="62"/>
  <c r="T68" i="62"/>
  <c r="T71" i="62"/>
  <c r="S74" i="62"/>
  <c r="Q80" i="62"/>
  <c r="T129" i="62"/>
  <c r="T132" i="62"/>
  <c r="Q138" i="62"/>
  <c r="U147" i="62"/>
  <c r="U9" i="62"/>
  <c r="R15" i="62"/>
  <c r="U18" i="62"/>
  <c r="W21" i="62"/>
  <c r="T24" i="62"/>
  <c r="U27" i="62"/>
  <c r="Q42" i="62"/>
  <c r="U68" i="62"/>
  <c r="W71" i="62"/>
  <c r="T74" i="62"/>
  <c r="T77" i="62"/>
  <c r="R80" i="62"/>
  <c r="Q102" i="62"/>
  <c r="R108" i="62"/>
  <c r="R123" i="62"/>
  <c r="W129" i="62"/>
  <c r="U132" i="62"/>
  <c r="V147" i="62"/>
  <c r="V9" i="62"/>
  <c r="Q12" i="62"/>
  <c r="T15" i="62"/>
  <c r="Y16" i="62"/>
  <c r="W18" i="62"/>
  <c r="R21" i="62"/>
  <c r="U24" i="62"/>
  <c r="X27" i="62"/>
  <c r="S30" i="62"/>
  <c r="V33" i="62"/>
  <c r="Q36" i="62"/>
  <c r="T39" i="62"/>
  <c r="Y40" i="62"/>
  <c r="W42" i="62"/>
  <c r="R47" i="62"/>
  <c r="U50" i="62"/>
  <c r="X53" i="62"/>
  <c r="S56" i="62"/>
  <c r="V59" i="62"/>
  <c r="Q62" i="62"/>
  <c r="T65" i="62"/>
  <c r="Y66" i="62"/>
  <c r="W68" i="62"/>
  <c r="R71" i="62"/>
  <c r="U74" i="62"/>
  <c r="X77" i="62"/>
  <c r="S80" i="62"/>
  <c r="V83" i="62"/>
  <c r="V93" i="62"/>
  <c r="Q96" i="62"/>
  <c r="T99" i="62"/>
  <c r="Y100" i="62"/>
  <c r="W102" i="62"/>
  <c r="R105" i="62"/>
  <c r="U108" i="62"/>
  <c r="S114" i="62"/>
  <c r="V117" i="62"/>
  <c r="Q120" i="62"/>
  <c r="T123" i="62"/>
  <c r="Y124" i="62"/>
  <c r="W126" i="62"/>
  <c r="R129" i="62"/>
  <c r="X135" i="62"/>
  <c r="S138" i="62"/>
  <c r="V141" i="62"/>
  <c r="Q144" i="62"/>
  <c r="T147" i="62"/>
  <c r="X62" i="62"/>
  <c r="X96" i="62"/>
  <c r="X120" i="62"/>
  <c r="X144" i="62"/>
  <c r="W9" i="62"/>
  <c r="R12" i="62"/>
  <c r="U15" i="62"/>
  <c r="X18" i="62"/>
  <c r="S21" i="62"/>
  <c r="V24" i="62"/>
  <c r="T30" i="62"/>
  <c r="Y31" i="62"/>
  <c r="W33" i="62"/>
  <c r="R36" i="62"/>
  <c r="U39" i="62"/>
  <c r="X42" i="62"/>
  <c r="S47" i="62"/>
  <c r="T56" i="62"/>
  <c r="W59" i="62"/>
  <c r="R62" i="62"/>
  <c r="U65" i="62"/>
  <c r="X68" i="62"/>
  <c r="S71" i="62"/>
  <c r="T80" i="62"/>
  <c r="W83" i="62"/>
  <c r="W93" i="62"/>
  <c r="R96" i="62"/>
  <c r="X102" i="62"/>
  <c r="S105" i="62"/>
  <c r="T114" i="62"/>
  <c r="W117" i="62"/>
  <c r="R120" i="62"/>
  <c r="X126" i="62"/>
  <c r="S129" i="62"/>
  <c r="T138" i="62"/>
  <c r="W141" i="62"/>
  <c r="R144" i="62"/>
  <c r="X9" i="62"/>
  <c r="X33" i="62"/>
  <c r="U56" i="62"/>
  <c r="S62" i="62"/>
  <c r="X83" i="62"/>
  <c r="X93" i="62"/>
  <c r="S96" i="62"/>
  <c r="X117" i="62"/>
  <c r="S120" i="62"/>
  <c r="X141" i="62"/>
  <c r="S144" i="62"/>
  <c r="U30" i="62"/>
  <c r="S36" i="62"/>
  <c r="X59" i="62"/>
  <c r="T12" i="62"/>
  <c r="W15" i="62"/>
  <c r="U21" i="62"/>
  <c r="V30" i="62"/>
  <c r="T36" i="62"/>
  <c r="W39" i="62"/>
  <c r="U47" i="62"/>
  <c r="V56" i="62"/>
  <c r="T62" i="62"/>
  <c r="Y63" i="62"/>
  <c r="W65" i="62"/>
  <c r="U71" i="62"/>
  <c r="V80" i="62"/>
  <c r="T96" i="62"/>
  <c r="Y97" i="62"/>
  <c r="W99" i="62"/>
  <c r="R102" i="62"/>
  <c r="U105" i="62"/>
  <c r="V114" i="62"/>
  <c r="T120" i="62"/>
  <c r="Y121" i="62"/>
  <c r="W123" i="62"/>
  <c r="R126" i="62"/>
  <c r="U129" i="62"/>
  <c r="V138" i="62"/>
  <c r="T144" i="62"/>
  <c r="Y145" i="62"/>
  <c r="W147" i="62"/>
  <c r="X36" i="62"/>
  <c r="S12" i="62"/>
  <c r="R9" i="62"/>
  <c r="U12" i="62"/>
  <c r="V21" i="62"/>
  <c r="W30" i="62"/>
  <c r="R33" i="62"/>
  <c r="U36" i="62"/>
  <c r="V47" i="62"/>
  <c r="W56" i="62"/>
  <c r="R59" i="62"/>
  <c r="U62" i="62"/>
  <c r="V71" i="62"/>
  <c r="W80" i="62"/>
  <c r="R83" i="62"/>
  <c r="R93" i="62"/>
  <c r="U96" i="62"/>
  <c r="V105" i="62"/>
  <c r="W114" i="62"/>
  <c r="R117" i="62"/>
  <c r="U120" i="62"/>
  <c r="V129" i="62"/>
  <c r="W138" i="62"/>
  <c r="R141" i="62"/>
  <c r="U144" i="62"/>
  <c r="X12" i="62"/>
  <c r="V12" i="62"/>
  <c r="X30" i="62"/>
  <c r="X56" i="62"/>
  <c r="S59" i="62"/>
  <c r="V62" i="62"/>
  <c r="X80" i="62"/>
  <c r="S83" i="62"/>
  <c r="S93" i="62"/>
  <c r="V96" i="62"/>
  <c r="X114" i="62"/>
  <c r="S117" i="62"/>
  <c r="V120" i="62"/>
  <c r="X138" i="62"/>
  <c r="S141" i="62"/>
  <c r="V144" i="62"/>
  <c r="V36" i="62"/>
  <c r="H120" i="62"/>
  <c r="D120" i="62"/>
  <c r="D141" i="62"/>
  <c r="D138" i="62"/>
  <c r="D135" i="62"/>
  <c r="H54" i="13"/>
  <c r="D108" i="62"/>
  <c r="F49" i="55"/>
  <c r="D32" i="1" s="1"/>
  <c r="G53" i="6"/>
  <c r="D31" i="1" s="1"/>
  <c r="L106" i="62"/>
  <c r="L136" i="62"/>
  <c r="L133" i="62"/>
  <c r="H71" i="4"/>
  <c r="H147" i="62"/>
  <c r="D147" i="62"/>
  <c r="E147" i="62"/>
  <c r="D144" i="62"/>
  <c r="F144" i="62"/>
  <c r="E144" i="62"/>
  <c r="J144" i="62"/>
  <c r="H144" i="62"/>
  <c r="K144" i="62"/>
  <c r="I105" i="62"/>
  <c r="E105" i="62"/>
  <c r="I102" i="62"/>
  <c r="G144" i="62"/>
  <c r="L145" i="62"/>
  <c r="F147" i="62"/>
  <c r="J147" i="62"/>
  <c r="G147" i="62"/>
  <c r="K147" i="62"/>
  <c r="D132" i="62"/>
  <c r="D105" i="62"/>
  <c r="I126" i="62"/>
  <c r="H138" i="62"/>
  <c r="H96" i="62"/>
  <c r="E102" i="62"/>
  <c r="J70" i="4"/>
  <c r="J71" i="4" s="1"/>
  <c r="D30" i="1" s="1"/>
  <c r="E93" i="62"/>
  <c r="D102" i="62"/>
  <c r="F102" i="62"/>
  <c r="H108" i="62"/>
  <c r="E114" i="62"/>
  <c r="J114" i="62"/>
  <c r="E117" i="62"/>
  <c r="L118" i="62"/>
  <c r="E126" i="62"/>
  <c r="J126" i="62"/>
  <c r="E129" i="62"/>
  <c r="H132" i="62"/>
  <c r="I138" i="62"/>
  <c r="D114" i="62"/>
  <c r="F114" i="62"/>
  <c r="I117" i="62"/>
  <c r="D123" i="62"/>
  <c r="D126" i="62"/>
  <c r="F126" i="62"/>
  <c r="H129" i="62"/>
  <c r="E138" i="62"/>
  <c r="J138" i="62"/>
  <c r="E141" i="62"/>
  <c r="I114" i="62"/>
  <c r="F93" i="62"/>
  <c r="D93" i="62"/>
  <c r="I93" i="62"/>
  <c r="D96" i="62"/>
  <c r="L112" i="62"/>
  <c r="H114" i="62"/>
  <c r="D117" i="62"/>
  <c r="L121" i="62"/>
  <c r="L124" i="62"/>
  <c r="H126" i="62"/>
  <c r="D129" i="62"/>
  <c r="I129" i="62"/>
  <c r="F138" i="62"/>
  <c r="I141" i="62"/>
  <c r="K111" i="62"/>
  <c r="L91" i="62"/>
  <c r="J93" i="62"/>
  <c r="E96" i="62"/>
  <c r="I96" i="62"/>
  <c r="D99" i="62"/>
  <c r="H99" i="62"/>
  <c r="G102" i="62"/>
  <c r="K102" i="62"/>
  <c r="L103" i="62"/>
  <c r="F105" i="62"/>
  <c r="J105" i="62"/>
  <c r="E108" i="62"/>
  <c r="I108" i="62"/>
  <c r="D111" i="62"/>
  <c r="H111" i="62"/>
  <c r="G114" i="62"/>
  <c r="L115" i="62"/>
  <c r="F117" i="62"/>
  <c r="J117" i="62"/>
  <c r="E120" i="62"/>
  <c r="I120" i="62"/>
  <c r="H123" i="62"/>
  <c r="G126" i="62"/>
  <c r="L127" i="62"/>
  <c r="F129" i="62"/>
  <c r="J129" i="62"/>
  <c r="E132" i="62"/>
  <c r="I132" i="62"/>
  <c r="H135" i="62"/>
  <c r="G138" i="62"/>
  <c r="L139" i="62"/>
  <c r="F141" i="62"/>
  <c r="J141" i="62"/>
  <c r="G99" i="62"/>
  <c r="K99" i="62"/>
  <c r="G111" i="62"/>
  <c r="G123" i="62"/>
  <c r="K123" i="62"/>
  <c r="G135" i="62"/>
  <c r="G93" i="62"/>
  <c r="K93" i="62"/>
  <c r="F96" i="62"/>
  <c r="J96" i="62"/>
  <c r="E99" i="62"/>
  <c r="I99" i="62"/>
  <c r="H102" i="62"/>
  <c r="G105" i="62"/>
  <c r="K105" i="62"/>
  <c r="F108" i="62"/>
  <c r="J108" i="62"/>
  <c r="E111" i="62"/>
  <c r="I111" i="62"/>
  <c r="G117" i="62"/>
  <c r="K117" i="62"/>
  <c r="F120" i="62"/>
  <c r="J120" i="62"/>
  <c r="E123" i="62"/>
  <c r="I123" i="62"/>
  <c r="G129" i="62"/>
  <c r="F132" i="62"/>
  <c r="J132" i="62"/>
  <c r="E135" i="62"/>
  <c r="I135" i="62"/>
  <c r="G141" i="62"/>
  <c r="K141" i="62"/>
  <c r="K135" i="62"/>
  <c r="G96" i="62"/>
  <c r="F99" i="62"/>
  <c r="G108" i="62"/>
  <c r="F111" i="62"/>
  <c r="G120" i="62"/>
  <c r="F123" i="62"/>
  <c r="G132" i="62"/>
  <c r="F135" i="62"/>
  <c r="Q31" i="13" l="1"/>
  <c r="E10" i="1" s="1"/>
  <c r="Q54" i="13"/>
  <c r="E27" i="1" s="1"/>
  <c r="Y126" i="62"/>
  <c r="Y27" i="62"/>
  <c r="Y135" i="62"/>
  <c r="Y108" i="62"/>
  <c r="U32" i="57"/>
  <c r="U54" i="57" s="1"/>
  <c r="E29" i="1" s="1"/>
  <c r="Y111" i="62"/>
  <c r="Y117" i="62"/>
  <c r="Y105" i="62"/>
  <c r="Y77" i="62"/>
  <c r="Y47" i="62"/>
  <c r="Y53" i="62"/>
  <c r="Y123" i="62"/>
  <c r="Y50" i="62"/>
  <c r="Y68" i="62"/>
  <c r="Y18" i="62"/>
  <c r="Y59" i="62"/>
  <c r="Y138" i="62"/>
  <c r="Y114" i="62"/>
  <c r="Y83" i="62"/>
  <c r="Y56" i="62"/>
  <c r="Y102" i="62"/>
  <c r="Y84" i="62"/>
  <c r="Y80" i="62"/>
  <c r="Y36" i="62"/>
  <c r="Y15" i="62"/>
  <c r="Y9" i="62"/>
  <c r="Y71" i="62"/>
  <c r="Y132" i="62"/>
  <c r="Y129" i="62"/>
  <c r="Y99" i="62"/>
  <c r="Y24" i="62"/>
  <c r="Y74" i="62"/>
  <c r="Y141" i="62"/>
  <c r="Y93" i="62"/>
  <c r="Y147" i="62"/>
  <c r="Y39" i="62"/>
  <c r="Y42" i="62"/>
  <c r="Y21" i="62"/>
  <c r="Y148" i="62"/>
  <c r="Y30" i="62"/>
  <c r="Y33" i="62"/>
  <c r="Y65" i="62"/>
  <c r="Y12" i="62"/>
  <c r="Y144" i="62"/>
  <c r="Y120" i="62"/>
  <c r="Y96" i="62"/>
  <c r="Y62" i="62"/>
  <c r="D27" i="1"/>
  <c r="L144" i="62"/>
  <c r="L148" i="62"/>
  <c r="L147" i="62"/>
  <c r="L138" i="62"/>
  <c r="L114" i="62"/>
  <c r="L132" i="62"/>
  <c r="L126" i="62"/>
  <c r="L135" i="62"/>
  <c r="L105" i="62"/>
  <c r="L123" i="62"/>
  <c r="L129" i="62"/>
  <c r="L96" i="62"/>
  <c r="L117" i="62"/>
  <c r="L93" i="62"/>
  <c r="L141" i="62"/>
  <c r="L120" i="62"/>
  <c r="L108" i="62"/>
  <c r="L102" i="62"/>
  <c r="L111" i="62"/>
  <c r="L99" i="62"/>
  <c r="B7" i="62"/>
  <c r="E4" i="66"/>
  <c r="D32" i="55"/>
  <c r="D49" i="55" s="1"/>
  <c r="F31" i="55"/>
  <c r="F30" i="55"/>
  <c r="F29" i="55"/>
  <c r="F28" i="55"/>
  <c r="F27" i="55"/>
  <c r="F26" i="55"/>
  <c r="F25" i="55"/>
  <c r="F24" i="55"/>
  <c r="F23" i="55"/>
  <c r="F22" i="55"/>
  <c r="F21" i="55"/>
  <c r="F20" i="55"/>
  <c r="F19" i="55"/>
  <c r="F18" i="55"/>
  <c r="F17" i="55"/>
  <c r="F16" i="55"/>
  <c r="F15" i="55"/>
  <c r="F14" i="55"/>
  <c r="F13" i="55"/>
  <c r="F12" i="55"/>
  <c r="F11" i="55"/>
  <c r="F10" i="55"/>
  <c r="F9" i="55"/>
  <c r="F8" i="55"/>
  <c r="F7" i="55"/>
  <c r="E32" i="6"/>
  <c r="G31" i="6"/>
  <c r="G30" i="6"/>
  <c r="G29" i="6"/>
  <c r="G28" i="6"/>
  <c r="G27" i="6"/>
  <c r="G26" i="6"/>
  <c r="G25" i="6"/>
  <c r="G24" i="6"/>
  <c r="G23" i="6"/>
  <c r="G22" i="6"/>
  <c r="G20" i="6"/>
  <c r="G19" i="6"/>
  <c r="G18" i="6"/>
  <c r="G17" i="6"/>
  <c r="G16" i="6"/>
  <c r="G15" i="6"/>
  <c r="G14" i="6"/>
  <c r="G13" i="6"/>
  <c r="G12" i="6"/>
  <c r="G11" i="6"/>
  <c r="G9" i="6"/>
  <c r="G8" i="6"/>
  <c r="G7" i="6"/>
  <c r="H31" i="57"/>
  <c r="J31" i="57" s="1"/>
  <c r="H30" i="57"/>
  <c r="J30" i="57" s="1"/>
  <c r="H29" i="57"/>
  <c r="H28" i="57"/>
  <c r="J28" i="57" s="1"/>
  <c r="H27" i="57"/>
  <c r="J27" i="57" s="1"/>
  <c r="H26" i="57"/>
  <c r="J26" i="57" s="1"/>
  <c r="H25" i="57"/>
  <c r="J25" i="57" s="1"/>
  <c r="H24" i="57"/>
  <c r="J24" i="57" s="1"/>
  <c r="H23" i="57"/>
  <c r="J23" i="57" s="1"/>
  <c r="H22" i="57"/>
  <c r="J22" i="57" s="1"/>
  <c r="H21" i="57"/>
  <c r="J21" i="57" s="1"/>
  <c r="H20" i="57"/>
  <c r="J20" i="57" s="1"/>
  <c r="H19" i="57"/>
  <c r="J19" i="57" s="1"/>
  <c r="H18" i="57"/>
  <c r="J18" i="57" s="1"/>
  <c r="H17" i="57"/>
  <c r="J17" i="57" s="1"/>
  <c r="H16" i="57"/>
  <c r="J16" i="57" s="1"/>
  <c r="H15" i="57"/>
  <c r="J15" i="57" s="1"/>
  <c r="H14" i="57"/>
  <c r="J14" i="57" s="1"/>
  <c r="H13" i="57"/>
  <c r="J13" i="57" s="1"/>
  <c r="H12" i="57"/>
  <c r="J12" i="57" s="1"/>
  <c r="H11" i="57"/>
  <c r="J11" i="57" s="1"/>
  <c r="H10" i="57"/>
  <c r="J10" i="57" s="1"/>
  <c r="H9" i="57"/>
  <c r="J9" i="57" s="1"/>
  <c r="H8" i="57"/>
  <c r="J8" i="57" s="1"/>
  <c r="H7" i="57"/>
  <c r="H35" i="4"/>
  <c r="J35" i="4" s="1"/>
  <c r="H28" i="4"/>
  <c r="J28" i="4" s="1"/>
  <c r="H21" i="4"/>
  <c r="J21" i="4" s="1"/>
  <c r="H14" i="4"/>
  <c r="J14" i="4" s="1"/>
  <c r="C83" i="62"/>
  <c r="H83" i="62" s="1"/>
  <c r="B81" i="62"/>
  <c r="C80" i="62"/>
  <c r="J80" i="62" s="1"/>
  <c r="B78" i="62"/>
  <c r="C77" i="62"/>
  <c r="H77" i="62" s="1"/>
  <c r="B75" i="62"/>
  <c r="C74" i="62"/>
  <c r="H74" i="62" s="1"/>
  <c r="B72" i="62"/>
  <c r="C71" i="62"/>
  <c r="H71" i="62" s="1"/>
  <c r="B69" i="62"/>
  <c r="C68" i="62"/>
  <c r="G68" i="62" s="1"/>
  <c r="B66" i="62"/>
  <c r="C65" i="62"/>
  <c r="G65" i="62" s="1"/>
  <c r="B63" i="62"/>
  <c r="C62" i="62"/>
  <c r="E62" i="62" s="1"/>
  <c r="B60" i="62"/>
  <c r="C59" i="62"/>
  <c r="I59" i="62" s="1"/>
  <c r="B57" i="62"/>
  <c r="C56" i="62"/>
  <c r="J56" i="62" s="1"/>
  <c r="B54" i="62"/>
  <c r="C53" i="62"/>
  <c r="G53" i="62" s="1"/>
  <c r="B51" i="62"/>
  <c r="C50" i="62"/>
  <c r="K50" i="62" s="1"/>
  <c r="B48" i="62"/>
  <c r="C47" i="62"/>
  <c r="J47" i="62" s="1"/>
  <c r="B45" i="62"/>
  <c r="C42" i="62"/>
  <c r="G42" i="62" s="1"/>
  <c r="B40" i="62"/>
  <c r="C39" i="62"/>
  <c r="J39" i="62" s="1"/>
  <c r="B37" i="62"/>
  <c r="C36" i="62"/>
  <c r="K36" i="62" s="1"/>
  <c r="B34" i="62"/>
  <c r="C33" i="62"/>
  <c r="H33" i="62" s="1"/>
  <c r="B31" i="62"/>
  <c r="C30" i="62"/>
  <c r="K30" i="62" s="1"/>
  <c r="B28" i="62"/>
  <c r="C27" i="62"/>
  <c r="H27" i="62" s="1"/>
  <c r="B25" i="62"/>
  <c r="C24" i="62"/>
  <c r="I24" i="62" s="1"/>
  <c r="B22" i="62"/>
  <c r="C21" i="62"/>
  <c r="K21" i="62" s="1"/>
  <c r="B19" i="62"/>
  <c r="C18" i="62"/>
  <c r="H18" i="62" s="1"/>
  <c r="B16" i="62"/>
  <c r="C15" i="62"/>
  <c r="H15" i="62" s="1"/>
  <c r="B13" i="62"/>
  <c r="C12" i="62"/>
  <c r="K12" i="62" s="1"/>
  <c r="B10" i="62"/>
  <c r="C9" i="62"/>
  <c r="J9" i="62" s="1"/>
  <c r="F30" i="13"/>
  <c r="F29" i="13"/>
  <c r="H29" i="13" s="1"/>
  <c r="F28" i="13"/>
  <c r="D75" i="62" s="1"/>
  <c r="L75" i="62" s="1"/>
  <c r="F27" i="13"/>
  <c r="H27" i="13" s="1"/>
  <c r="F26" i="13"/>
  <c r="D69" i="62" s="1"/>
  <c r="L69" i="62" s="1"/>
  <c r="F25" i="13"/>
  <c r="D66" i="62" s="1"/>
  <c r="F24" i="13"/>
  <c r="D63" i="62" s="1"/>
  <c r="L63" i="62" s="1"/>
  <c r="F23" i="13"/>
  <c r="D60" i="62" s="1"/>
  <c r="F22" i="13"/>
  <c r="H22" i="13" s="1"/>
  <c r="F21" i="13"/>
  <c r="D54" i="62" s="1"/>
  <c r="F20" i="13"/>
  <c r="D51" i="62" s="1"/>
  <c r="F19" i="13"/>
  <c r="D48" i="62" s="1"/>
  <c r="L48" i="62" s="1"/>
  <c r="F18" i="13"/>
  <c r="D45" i="62" s="1"/>
  <c r="L45" i="62" s="1"/>
  <c r="F17" i="13"/>
  <c r="D40" i="62" s="1"/>
  <c r="F16" i="13"/>
  <c r="H16" i="13" s="1"/>
  <c r="F15" i="13"/>
  <c r="D34" i="62" s="1"/>
  <c r="L34" i="62" s="1"/>
  <c r="F14" i="13"/>
  <c r="H14" i="13" s="1"/>
  <c r="F13" i="13"/>
  <c r="D28" i="62" s="1"/>
  <c r="L28" i="62" s="1"/>
  <c r="F12" i="13"/>
  <c r="D25" i="62" s="1"/>
  <c r="L25" i="62" s="1"/>
  <c r="F11" i="13"/>
  <c r="H11" i="13" s="1"/>
  <c r="F10" i="13"/>
  <c r="D19" i="62" s="1"/>
  <c r="F9" i="13"/>
  <c r="H9" i="13" s="1"/>
  <c r="F8" i="13"/>
  <c r="D13" i="62" s="1"/>
  <c r="L13" i="62" s="1"/>
  <c r="D10" i="62"/>
  <c r="D7" i="62"/>
  <c r="D22" i="62"/>
  <c r="Y149" i="62" l="1"/>
  <c r="E28" i="1" s="1"/>
  <c r="E34" i="1" s="1"/>
  <c r="H18" i="13"/>
  <c r="F32" i="55"/>
  <c r="D15" i="1" s="1"/>
  <c r="Y85" i="62"/>
  <c r="E11" i="1" s="1"/>
  <c r="E17" i="1" s="1"/>
  <c r="D22" i="1" s="1"/>
  <c r="F77" i="62"/>
  <c r="G71" i="62"/>
  <c r="H24" i="13"/>
  <c r="H10" i="13"/>
  <c r="K71" i="62"/>
  <c r="I71" i="62"/>
  <c r="H19" i="13"/>
  <c r="F21" i="62"/>
  <c r="H21" i="13"/>
  <c r="H17" i="13"/>
  <c r="H15" i="13"/>
  <c r="H12" i="13"/>
  <c r="F24" i="62"/>
  <c r="D72" i="62"/>
  <c r="D74" i="62" s="1"/>
  <c r="I50" i="62"/>
  <c r="D37" i="62"/>
  <c r="L37" i="62" s="1"/>
  <c r="E24" i="62"/>
  <c r="D62" i="62"/>
  <c r="G62" i="62"/>
  <c r="H25" i="13"/>
  <c r="H26" i="13"/>
  <c r="H36" i="62"/>
  <c r="G36" i="62"/>
  <c r="F36" i="62"/>
  <c r="J12" i="62"/>
  <c r="K9" i="62"/>
  <c r="H12" i="62"/>
  <c r="G12" i="62"/>
  <c r="I9" i="62"/>
  <c r="I12" i="62"/>
  <c r="E36" i="62"/>
  <c r="F62" i="62"/>
  <c r="F12" i="62"/>
  <c r="H56" i="62"/>
  <c r="D24" i="62"/>
  <c r="E12" i="62"/>
  <c r="F50" i="62"/>
  <c r="J36" i="62"/>
  <c r="H21" i="62"/>
  <c r="H62" i="62"/>
  <c r="I36" i="62"/>
  <c r="E18" i="62"/>
  <c r="H20" i="13"/>
  <c r="I68" i="62"/>
  <c r="D16" i="62"/>
  <c r="L16" i="62" s="1"/>
  <c r="H23" i="13"/>
  <c r="K65" i="62"/>
  <c r="H8" i="13"/>
  <c r="D56" i="62"/>
  <c r="L22" i="62"/>
  <c r="J65" i="62"/>
  <c r="K80" i="62"/>
  <c r="E56" i="62"/>
  <c r="G80" i="62"/>
  <c r="J42" i="62"/>
  <c r="E65" i="62"/>
  <c r="H42" i="62"/>
  <c r="H80" i="62"/>
  <c r="I56" i="62"/>
  <c r="I15" i="62"/>
  <c r="D42" i="62"/>
  <c r="K68" i="62"/>
  <c r="E42" i="62"/>
  <c r="E80" i="62"/>
  <c r="E53" i="62"/>
  <c r="H28" i="13"/>
  <c r="G77" i="62"/>
  <c r="F80" i="62"/>
  <c r="H68" i="62"/>
  <c r="F30" i="62"/>
  <c r="F68" i="62"/>
  <c r="I42" i="62"/>
  <c r="I80" i="62"/>
  <c r="E68" i="62"/>
  <c r="E39" i="62"/>
  <c r="H7" i="13"/>
  <c r="I77" i="62"/>
  <c r="I30" i="62"/>
  <c r="J68" i="62"/>
  <c r="D78" i="62"/>
  <c r="D80" i="62" s="1"/>
  <c r="L149" i="62"/>
  <c r="D28" i="1" s="1"/>
  <c r="J29" i="57"/>
  <c r="H32" i="57"/>
  <c r="H54" i="57" s="1"/>
  <c r="D31" i="62"/>
  <c r="D33" i="62" s="1"/>
  <c r="H36" i="4"/>
  <c r="I39" i="62"/>
  <c r="D9" i="62"/>
  <c r="I53" i="62"/>
  <c r="J71" i="62"/>
  <c r="D21" i="62"/>
  <c r="G33" i="62"/>
  <c r="I65" i="62"/>
  <c r="F39" i="62"/>
  <c r="K15" i="62"/>
  <c r="I21" i="62"/>
  <c r="K77" i="62"/>
  <c r="J77" i="62"/>
  <c r="F53" i="62"/>
  <c r="J27" i="62"/>
  <c r="L60" i="62"/>
  <c r="H39" i="62"/>
  <c r="F71" i="62"/>
  <c r="F9" i="62"/>
  <c r="E21" i="62"/>
  <c r="D77" i="62"/>
  <c r="H9" i="62"/>
  <c r="G9" i="62"/>
  <c r="H53" i="62"/>
  <c r="F65" i="62"/>
  <c r="J21" i="62"/>
  <c r="E9" i="62"/>
  <c r="G15" i="62"/>
  <c r="E77" i="62"/>
  <c r="K53" i="62"/>
  <c r="J53" i="62"/>
  <c r="F15" i="62"/>
  <c r="G21" i="62"/>
  <c r="D47" i="62"/>
  <c r="H65" i="62"/>
  <c r="E33" i="62"/>
  <c r="L19" i="62"/>
  <c r="L54" i="62"/>
  <c r="D15" i="62"/>
  <c r="D36" i="62"/>
  <c r="L7" i="62"/>
  <c r="K27" i="62"/>
  <c r="D65" i="62"/>
  <c r="H50" i="62"/>
  <c r="K24" i="62"/>
  <c r="E27" i="62"/>
  <c r="F33" i="62"/>
  <c r="K83" i="62"/>
  <c r="G50" i="62"/>
  <c r="G83" i="62"/>
  <c r="J50" i="62"/>
  <c r="K33" i="62"/>
  <c r="D27" i="62"/>
  <c r="F27" i="62"/>
  <c r="I33" i="62"/>
  <c r="J33" i="62"/>
  <c r="E50" i="62"/>
  <c r="L10" i="62"/>
  <c r="D12" i="62"/>
  <c r="D68" i="62"/>
  <c r="L66" i="62"/>
  <c r="G27" i="62"/>
  <c r="D57" i="62"/>
  <c r="G39" i="62"/>
  <c r="G32" i="6"/>
  <c r="D14" i="1" s="1"/>
  <c r="K18" i="62"/>
  <c r="J18" i="62"/>
  <c r="H47" i="62"/>
  <c r="F47" i="62"/>
  <c r="K74" i="62"/>
  <c r="E74" i="62"/>
  <c r="J74" i="62"/>
  <c r="G74" i="62"/>
  <c r="E83" i="62"/>
  <c r="F83" i="62"/>
  <c r="I83" i="62"/>
  <c r="J83" i="62"/>
  <c r="D50" i="62"/>
  <c r="J7" i="57"/>
  <c r="F74" i="62"/>
  <c r="K59" i="62"/>
  <c r="K47" i="62"/>
  <c r="G18" i="62"/>
  <c r="H13" i="13"/>
  <c r="L40" i="62"/>
  <c r="D71" i="62"/>
  <c r="J59" i="62"/>
  <c r="E71" i="62"/>
  <c r="E47" i="62"/>
  <c r="E15" i="62"/>
  <c r="J15" i="62"/>
  <c r="G56" i="62"/>
  <c r="F56" i="62"/>
  <c r="K56" i="62"/>
  <c r="G30" i="62"/>
  <c r="E30" i="62"/>
  <c r="H59" i="62"/>
  <c r="F59" i="62"/>
  <c r="F18" i="62"/>
  <c r="L51" i="62"/>
  <c r="D53" i="62"/>
  <c r="D81" i="62"/>
  <c r="H30" i="13"/>
  <c r="E59" i="62"/>
  <c r="G59" i="62"/>
  <c r="G47" i="62"/>
  <c r="H30" i="62"/>
  <c r="I18" i="62"/>
  <c r="F31" i="13"/>
  <c r="F54" i="13" s="1"/>
  <c r="D30" i="62"/>
  <c r="I47" i="62"/>
  <c r="I74" i="62"/>
  <c r="J30" i="62"/>
  <c r="K42" i="62"/>
  <c r="F42" i="62"/>
  <c r="K62" i="62"/>
  <c r="I62" i="62"/>
  <c r="J62" i="62"/>
  <c r="J36" i="4"/>
  <c r="D13" i="1" s="1"/>
  <c r="G24" i="62"/>
  <c r="J24" i="62"/>
  <c r="K39" i="62"/>
  <c r="I27" i="62"/>
  <c r="H24" i="62"/>
  <c r="D39" i="62" l="1"/>
  <c r="L39" i="62" s="1"/>
  <c r="L72" i="62"/>
  <c r="L36" i="62"/>
  <c r="L12" i="62"/>
  <c r="L31" i="62"/>
  <c r="L53" i="62"/>
  <c r="L78" i="62"/>
  <c r="D18" i="62"/>
  <c r="L18" i="62" s="1"/>
  <c r="L21" i="62"/>
  <c r="J32" i="57"/>
  <c r="D12" i="1" s="1"/>
  <c r="L68" i="62"/>
  <c r="L80" i="62"/>
  <c r="L9" i="62"/>
  <c r="L65" i="62"/>
  <c r="L77" i="62"/>
  <c r="L33" i="62"/>
  <c r="L74" i="62"/>
  <c r="L50" i="62"/>
  <c r="L27" i="62"/>
  <c r="H31" i="13"/>
  <c r="D10" i="1" s="1"/>
  <c r="L57" i="62"/>
  <c r="D59" i="62"/>
  <c r="L59" i="62" s="1"/>
  <c r="L42" i="62"/>
  <c r="L47" i="62"/>
  <c r="L71" i="62"/>
  <c r="L24" i="62"/>
  <c r="L62" i="62"/>
  <c r="L15" i="62"/>
  <c r="L30" i="62"/>
  <c r="D83" i="62"/>
  <c r="L83" i="62" s="1"/>
  <c r="L81" i="62"/>
  <c r="L56" i="62"/>
  <c r="J54" i="57" l="1"/>
  <c r="D29" i="1" s="1"/>
  <c r="D34" i="1" s="1"/>
  <c r="L84" i="62"/>
  <c r="L85" i="62"/>
  <c r="D11" i="1" s="1"/>
  <c r="D17" i="1" s="1"/>
  <c r="D18" i="1" s="1"/>
  <c r="C20" i="68" s="1"/>
  <c r="D21" i="1" l="1"/>
  <c r="D23" i="1" l="1"/>
  <c r="C21" i="6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6" authorId="0" shapeId="0" xr:uid="{C31E7638-F8FD-47FC-BA13-F830D1DB0609}">
      <text>
        <r>
          <rPr>
            <b/>
            <sz val="9"/>
            <color indexed="81"/>
            <rFont val="Tahoma"/>
            <family val="2"/>
          </rPr>
          <t>HHSC User:</t>
        </r>
        <r>
          <rPr>
            <sz val="9"/>
            <color indexed="81"/>
            <rFont val="Tahoma"/>
            <family val="2"/>
          </rPr>
          <t xml:space="preserve">
Only include HHSC contract funded staff
</t>
        </r>
      </text>
    </comment>
    <comment ref="K6" authorId="0" shapeId="0" xr:uid="{569F3EB2-3488-48F4-B073-3D43B680B89D}">
      <text>
        <r>
          <rPr>
            <b/>
            <sz val="9"/>
            <color indexed="81"/>
            <rFont val="Tahoma"/>
            <family val="2"/>
          </rPr>
          <t>HHSC User:</t>
        </r>
        <r>
          <rPr>
            <sz val="9"/>
            <color indexed="81"/>
            <rFont val="Tahoma"/>
            <family val="2"/>
          </rPr>
          <t xml:space="preserve">
Only include HHSC contract funded staff
</t>
        </r>
      </text>
    </comment>
    <comment ref="B37" authorId="0" shapeId="0" xr:uid="{00000000-0006-0000-0200-000002000000}">
      <text>
        <r>
          <rPr>
            <b/>
            <sz val="9"/>
            <color indexed="81"/>
            <rFont val="Tahoma"/>
            <family val="2"/>
          </rPr>
          <t>HHSC User:</t>
        </r>
        <r>
          <rPr>
            <sz val="9"/>
            <color indexed="81"/>
            <rFont val="Tahoma"/>
            <family val="2"/>
          </rPr>
          <t xml:space="preserve">
Only include HHSC contract funded staff
</t>
        </r>
      </text>
    </comment>
    <comment ref="K37" authorId="0" shapeId="0" xr:uid="{8D7B7185-761B-413F-B4E0-85F1328683B8}">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<sst xmlns="http://schemas.openxmlformats.org/spreadsheetml/2006/main" count="957" uniqueCount="320">
  <si>
    <t xml:space="preserve">General </t>
  </si>
  <si>
    <r>
      <t>1.This budget workbook contains embedded formulas to calculate specific amounts.</t>
    </r>
    <r>
      <rPr>
        <sz val="12"/>
        <color indexed="8"/>
        <rFont val="Arial"/>
        <family val="2"/>
      </rPr>
      <t xml:space="preserve"> Cells containing formulas are shaded. Please do not make entries into shaded cells unless otherwise specified in the instructions. </t>
    </r>
  </si>
  <si>
    <t>2.  Each cost reimbursement line item detail page contains tables to complete the budget for (1) proposed ongoing costs utilizing State funds, (2) proposed start-up costs utilizing State funds, (3) proposed ongoing costs related to matching funding, and (4) proposed start-up costs related to matching funding. The instructions for each page are for all the State and matching funds tables.</t>
  </si>
  <si>
    <t xml:space="preserve">3. Proposed start-up costs must assist in initial establishment and operating costs of new innovative programs. Start-up costs will not be eligible for continued funding in subsequent award years. Examples of start-up funds may be: initial or limited-time trainings, purchase costs for proprietary programming, personnel costs for program development, or one-time repairs that improve safety and accessibility. Proposed ongoing costs must be necessary for continued operating costs and maintenance of the innovative Project. Examples of ongoing costs may be: regular trainings conducted to support desired outcomes, subscription costs for proprietary programming, or personnel costs for individuals working directly on grant funded activities. Start-up Funding items will have no need for ongoing funding at the end of the first contract term, and may not be duplicative of any items supported on another page.   </t>
  </si>
  <si>
    <t xml:space="preserve">4. Senate Bill (S.B.) 26, 88th Legislature, Regular Session, 2023, requires the funds for this grant and any matching funds to be utilized to develop innovative strategies that provide resiliency; coping and social skills; healthy social and familial relationships; and parenting skills and behaviors. Details and justifications that clearly explain rationale and linkages to demonstrate compliance with S.B. 26 will assist in determining final awards. </t>
  </si>
  <si>
    <t xml:space="preserve">5. Links - links noted in the body of the instructions can be found here as well as other links you may find useful while completing your Budget. </t>
  </si>
  <si>
    <t>1. 2 CFR Part 200</t>
  </si>
  <si>
    <t>3. Uniform Grant Management Standards</t>
  </si>
  <si>
    <t>2. Controlled Assets</t>
  </si>
  <si>
    <t>4. Texas Administrative Code</t>
  </si>
  <si>
    <t>Summary Page</t>
  </si>
  <si>
    <t xml:space="preserve">The Summary Page automatically calculates the HHSC Grant Agreement Budget based on entries from each budget page. </t>
  </si>
  <si>
    <t>Instructions:</t>
  </si>
  <si>
    <t xml:space="preserve">1. Enter the contractor's legal name and the city in which your administrative office is located. </t>
  </si>
  <si>
    <t>2. The total for the HHSC Grant Agreement Budget column must equal your Grant Agreement award amount.</t>
  </si>
  <si>
    <t xml:space="preserve">3. Once completed, email the entire workbook with a signed and dated Summary Page to your HHSC Grant Agreement Manager. </t>
  </si>
  <si>
    <t>Personnel</t>
  </si>
  <si>
    <t xml:space="preserve">The Personnel page captures the salaries cost for all fully or partially funded staff that support your HHSC Program. This page will summarize the cost budgeted to this HHSC Grant Agreement. Only include HHSC Grant Agreement expensed staff members in Table A-1/A-2 and matching funds expensed staff members in B-1/B-2; non-HHSC or match funded personnel should not be included in the tables. </t>
  </si>
  <si>
    <t>A. Staff Position</t>
  </si>
  <si>
    <r>
      <t xml:space="preserve">Enter the staff position supporting your HHSC program. </t>
    </r>
    <r>
      <rPr>
        <b/>
        <sz val="12"/>
        <color indexed="8"/>
        <rFont val="Arial"/>
        <family val="2"/>
      </rPr>
      <t>If there are multiple positions with the same title list them separately.</t>
    </r>
  </si>
  <si>
    <t>B. Justification</t>
  </si>
  <si>
    <r>
      <t xml:space="preserve">Enter a brief description for each position and how it supports the activities of your HHSC Program. Provide an explanation of how you determined the amount to budget to the HHSC Program and include calculations.  </t>
    </r>
    <r>
      <rPr>
        <b/>
        <sz val="12"/>
        <rFont val="Arial"/>
        <family val="2"/>
      </rPr>
      <t>Details and justifications that clearly explain rationale and linkages to demonstrate compliance with S.B. 26 will assist in determining final awards.</t>
    </r>
    <r>
      <rPr>
        <sz val="12"/>
        <rFont val="Arial"/>
        <family val="2"/>
      </rPr>
      <t xml:space="preserve"> Use the Supplemental Justification page if additional space is required. </t>
    </r>
  </si>
  <si>
    <t>C. Monthly Salary</t>
  </si>
  <si>
    <r>
      <t>Enter the monthly salary for each position, if houitrly approximate the monthly total.</t>
    </r>
    <r>
      <rPr>
        <b/>
        <sz val="12"/>
        <color indexed="8"/>
        <rFont val="Arial"/>
        <family val="2"/>
      </rPr>
      <t xml:space="preserve"> </t>
    </r>
  </si>
  <si>
    <t>D. Number of Months</t>
  </si>
  <si>
    <t xml:space="preserve">Enter the number of months, in whole numbers, that this position will be active during the Grant Agreement period. </t>
  </si>
  <si>
    <t>E. Annual Salary</t>
  </si>
  <si>
    <t>The column will automatically calculate the Annual Salary of each line item based on the Monthly Salary times Number of Months.</t>
  </si>
  <si>
    <t>F. Percent Applied to HHSC Grant Agreement</t>
  </si>
  <si>
    <t>Enter the percent of time this position will work towards the cost reimbursement portion of the HHSC program.</t>
  </si>
  <si>
    <t>G. Amount Budgeted to HHSC Grant Agreement</t>
  </si>
  <si>
    <t>The column will automatically calculate amount budgeted to HHSC Grant Agreement.</t>
  </si>
  <si>
    <t>Fringe Benefits - Employer Paid Portion</t>
  </si>
  <si>
    <t xml:space="preserve">The Fringe Benefits page captures the employer contributions and/or expenses for all your fully or partially funded HHSC staff that support your HHSC Program. Once you have entered your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</si>
  <si>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</si>
  <si>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Grant Agreement you can override the formula and enter zero in the blue shaded row for each position.    </t>
    </r>
  </si>
  <si>
    <t>3. Justification - Fringe benefits are tied to salaries and the prorated fringe percentage should be equal to or less than the salary percentage. Use the Supplemental Justifications page if additional space is required.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</si>
  <si>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</si>
  <si>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</si>
  <si>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Grant Agreenment)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</si>
  <si>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</si>
  <si>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this HHSC Grant Agreement will automatically calculate based on the gross FICA/Medicare amount times the multiplier in Column B. </t>
  </si>
  <si>
    <t>D. Workers' Compensation (WC)</t>
  </si>
  <si>
    <t>Enter the gross annual amount of Workers' Compensation Insurance you expect to pay for each position. The amount budgeted to this HHSC Grant Agreement will automatically calculate based on the gross WC amount times the multiplier.</t>
  </si>
  <si>
    <t>E. State Unemployment Insurance (SUI)</t>
  </si>
  <si>
    <t>Enter the gross annual amount of State Unemployment Insurance you expect to pay for each position. The amount budgeted to this HHSC Grant Agreeement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</si>
  <si>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</si>
  <si>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Grant Agreeement Award will automatically calculate based on the gross Health Insurance amount times the multiplier.</t>
  </si>
  <si>
    <t>G. Life Insurance</t>
  </si>
  <si>
    <t>Enter the gross annual amount of Life Insurance expenses you expect to pay for each position. The amount budgeted to this HHSC Grant Agreement will automatically calculate based on the gross Life Insurance amount times the multiplier.</t>
  </si>
  <si>
    <t>H. Dental Insurance</t>
  </si>
  <si>
    <t>Enter the gross annual amount of Dental Insurance expenses you expect to pay for each position. The amount budgeted to this HHSC Grant Agreement will automatically calculate based on the gross Dental Insurance amount times the multiplier.</t>
  </si>
  <si>
    <t>I. Retirement</t>
  </si>
  <si>
    <t>Enter the gross annual amount of Retirement expenses you expect to pay for each position. The amount budgeted to this HHSC Grant Agreement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</si>
  <si>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</si>
  <si>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Fringe in the Supplemental Justification page</t>
    </r>
    <r>
      <rPr>
        <sz val="12"/>
        <rFont val="Arial"/>
        <family val="2"/>
      </rPr>
      <t>. The amount budgeted to this HHSC Grant Agreement will automatically calculate based on the gross fringe amount times the multiplier.</t>
    </r>
  </si>
  <si>
    <t>K. Subtotals</t>
  </si>
  <si>
    <t xml:space="preserve">This column will automatically calculate the subtotals for gross fringe (white) and the percent of fringe budgeted to your HHSC Grant Agreement (blue) for each position. </t>
  </si>
  <si>
    <t>Client Services</t>
  </si>
  <si>
    <t xml:space="preserve">The Contracted Services page captures the costs for all client services to be provided as part of the proposed innovative programming as described in the Narrative Proposal. Extra lines may be inserted into this table.  </t>
  </si>
  <si>
    <t>A. Type of Service/Contract</t>
  </si>
  <si>
    <t>Enter type of service or contract. Do not enter the name of the contractor. For example, do not enter "Dr. Martinez", but rather enter "Medical Services Provider".</t>
  </si>
  <si>
    <t>B. Description</t>
  </si>
  <si>
    <t xml:space="preserve">Enter the type of service(s) that each service provider or service type will perform and a brief description. Identify if a vendor or subrecipient is being used. A subrecipient is an individual or company that runs and performs the full HHSC program, including determining eligibility of clients. Vendors provide goods and services supplemental, but not central to the program, such as contracted doctors and laboratory tests.  
</t>
  </si>
  <si>
    <t>C. Justification</t>
  </si>
  <si>
    <r>
      <t xml:space="preserve">Enter how the service supports your HHSC program. Provide an explanation of how you determined the amount to budget to the HHSC Grant Agreement. Include calculations and allocation percentages.  </t>
    </r>
    <r>
      <rPr>
        <b/>
        <sz val="12"/>
        <rFont val="Arial"/>
        <family val="2"/>
      </rPr>
      <t xml:space="preserve">Details and justifications that clearly explain rationale and linkages to demonstrate compliance with S.B. 26 will assist in determining final awards. Include rationale for why this cannot be billed to Medicaid or another payor. </t>
    </r>
    <r>
      <rPr>
        <sz val="12"/>
        <rFont val="Arial"/>
        <family val="2"/>
      </rPr>
      <t xml:space="preserve">Use the Supplemental Justification page if additional space is required. </t>
    </r>
  </si>
  <si>
    <t>D. Payment Basis</t>
  </si>
  <si>
    <t xml:space="preserve">Enter the payment basis for which the calculation and allocation is being determines. Ex. Per hour or Per day. </t>
  </si>
  <si>
    <t>E. No. of Units</t>
  </si>
  <si>
    <t>Enter the number of units.</t>
  </si>
  <si>
    <t>F. Rate of Payment</t>
  </si>
  <si>
    <t>Enter the rate of payment per unit.</t>
  </si>
  <si>
    <t>G. Cost</t>
  </si>
  <si>
    <t>This column will automatically calculate the cost of each line item based on the No. of Units times Rate of Payment.</t>
  </si>
  <si>
    <t>H. Percent Applied to HHSC Contract</t>
  </si>
  <si>
    <t xml:space="preserve">Enter 100% if this line item supports only your HHSC program. If this line item supports multiple programs enter the percent to which it is applicable to your HHSC program. </t>
  </si>
  <si>
    <t>I. Amount Budgeted to HHSC Contract</t>
  </si>
  <si>
    <t xml:space="preserve">This column will automatically calculate amount of the contracting related expenses that you are requesting from HHSC. This amount cannot exceed column G. </t>
  </si>
  <si>
    <t xml:space="preserve">Travel </t>
  </si>
  <si>
    <t xml:space="preserve">The Travel page captures the conference, workshop, mileage, and other travel expenses applicable to your HHSC Program and matching funds. </t>
  </si>
  <si>
    <t xml:space="preserve">Instructions: </t>
  </si>
  <si>
    <t>A. Travel Description</t>
  </si>
  <si>
    <t xml:space="preserve">Enter a brief description of each anticipated conference, workshop, mileage, and other travel expense that HHSC and matching funds budgeted staff will attend. </t>
  </si>
  <si>
    <t xml:space="preserve">Explain how each anticipated travel expense is applicable to your innovative programming. Provide an explanation of how you determined the amount to budget to the HHSC program and include calculations. Calculations must include number of staff. Use the Supplemental Justification page if you need additional space. </t>
  </si>
  <si>
    <t>C. Location City/State</t>
  </si>
  <si>
    <t>Enter the Location for each anticipated conference/workshop.</t>
  </si>
  <si>
    <t>D. No. of Days/Employees/Miles</t>
  </si>
  <si>
    <t xml:space="preserve">Enter the total number of days the travel expense will occur, the total number of employees included in that travel expense, and number of miles expected to travel (if applicable). </t>
  </si>
  <si>
    <t>E. Cost</t>
  </si>
  <si>
    <r>
      <t xml:space="preserve">Enter the expenses for mileage, airfare, meals, lodging, registration, and other. Enter other costs in this table such as tolls, parking, etc. "Other" cost must be defined in the justification. </t>
    </r>
    <r>
      <rPr>
        <b/>
        <u/>
        <sz val="12"/>
        <color indexed="12"/>
        <rFont val="Arial"/>
        <family val="2"/>
      </rPr>
      <t>Reference the Texas Comptroller of Public Account's website to obtain current Texas reimbursement rates.</t>
    </r>
  </si>
  <si>
    <t>F. Percent Applied to HHSC Contract</t>
  </si>
  <si>
    <t xml:space="preserve">Enter 100% if this travel expense supports only this HHSC program. If this conference or workshop supports multiple programs enter the percent to which it is applicable to your HHSC program. </t>
  </si>
  <si>
    <t>G. Amount Budgeted to HHSC Contract</t>
  </si>
  <si>
    <t>This column will automatically calculate the amount budgeted to the HHSC Grant Agreement.</t>
  </si>
  <si>
    <t>Supplies and Equipment</t>
  </si>
  <si>
    <r>
      <t>The Supplies and Equipment page captures the cost of all supplies used, leased items, and equipment that support your HHSC program.</t>
    </r>
    <r>
      <rPr>
        <b/>
        <sz val="12"/>
        <color theme="1"/>
        <rFont val="Arial"/>
        <family val="2"/>
      </rPr>
      <t xml:space="preserve"> Equipment </t>
    </r>
    <r>
      <rPr>
        <sz val="12"/>
        <color theme="1"/>
        <rFont val="Arial"/>
        <family val="2"/>
      </rPr>
      <t xml:space="preserve">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r>
    <r>
      <rPr>
        <b/>
        <sz val="12"/>
        <color theme="1"/>
        <rFont val="Arial"/>
        <family val="2"/>
      </rPr>
      <t>Supplies</t>
    </r>
    <r>
      <rPr>
        <sz val="12"/>
        <color theme="1"/>
        <rFont val="Arial"/>
        <family val="2"/>
      </rPr>
      <t xml:space="preserve">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toys (coloring books, stickers), hand sanitizer, etc.</t>
    </r>
  </si>
  <si>
    <t>A. Description</t>
  </si>
  <si>
    <t>Enter a description of the equipment for each line item that supports your HHSC program. If there are multiple items with the same description list them separately.</t>
  </si>
  <si>
    <t xml:space="preserve">Enter how the item supports your HHSC program. Provide an explanation of how you determined the amount to budget to the HHSC Grant Agreement. Include calculations and allocation percentages. Use the Supplemental Justification page if additional space is required.  </t>
  </si>
  <si>
    <t>C. Method Used (Lease or Purchase)</t>
  </si>
  <si>
    <t xml:space="preserve">This column contains a drop down menu. For Equipment choose between Lease, Purchase or Other. Other must be described in the justification. For Supplies, leave Blank. </t>
  </si>
  <si>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</si>
  <si>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</si>
  <si>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</si>
  <si>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</si>
  <si>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</si>
  <si>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Other Expenses</t>
  </si>
  <si>
    <t>The Other Expenses page captures all costs used to support your HHSC program not covered by the preceding cost categories. These typically include items such as printing/copying, postage, office rent, utilities, maintenance, communications, insurance, audit costs, etc.</t>
  </si>
  <si>
    <r>
      <t xml:space="preserve">A. </t>
    </r>
    <r>
      <rPr>
        <b/>
        <sz val="12"/>
        <color indexed="8"/>
        <rFont val="Arial"/>
        <family val="2"/>
      </rPr>
      <t>Description</t>
    </r>
  </si>
  <si>
    <t>Enter a description of the expense for each item that supports your HHSC program.</t>
  </si>
  <si>
    <t>C. Cost</t>
  </si>
  <si>
    <t>Enter the cost for each item.</t>
  </si>
  <si>
    <t>D. Percent Applied to HHSC Contract</t>
  </si>
  <si>
    <t xml:space="preserve">Enter 100% if this item supports only your HHSC program. If this line item supports multiple programs enter the percent to which it is applicable to your HHSC program. </t>
  </si>
  <si>
    <t>E. Amount Budgeted to HHSC Contract</t>
  </si>
  <si>
    <t xml:space="preserve">Enter the amount of the expense that you are requesting from HHSC. This amount can not exceed column C. </t>
  </si>
  <si>
    <t>Indirect Costs</t>
  </si>
  <si>
    <t>Indirect Costs are costs incurred for a common or joint purpose benefiting more than one project or cost objective of your organization and not readily identified with a particular project or cost objective. Typical examples of Indirect Costs may include general administration and general expenses such as salaries and expenses of executive officers, personnel administration and accounting; depreciation or use allowances on buildings and equipment; and costs of operating and maintaining facilities.</t>
  </si>
  <si>
    <t>Mark the statement that is applicable to your HHSC program. Indicate how your Indirect Cost rate and base were determined. Follow instructions on form and provide required documents.</t>
  </si>
  <si>
    <t>Start-up Funding</t>
  </si>
  <si>
    <t xml:space="preserve">The Start-up Funding page captures expenses incurred that assist in initial establishment and operating costs for the innovative programming. Start-up Funding items will have no need for ongoing funding at the end of the first contract term, and may not be duplicative of any items supported on another page.   
Monies collected directly by the contractor for services provided under the contract award may include other HHSC programs, other state agency programs, donations, etc.
</t>
  </si>
  <si>
    <t>Instructions</t>
  </si>
  <si>
    <t xml:space="preserve">Enter how the item supports your HHSC program. Provide an explanation of how you determined the amount to budget to the HHSC Grant Agreement  and any rationale to support the need for a Start-up cost towards initial establishment of the program. Include calculations and allocation percentages. Use the Supplemental Justification page if additional space is required.  </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</si>
  <si>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</si>
  <si>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</si>
  <si>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</si>
  <si>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</si>
  <si>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 xml:space="preserve">Legal Business Name:  </t>
  </si>
  <si>
    <t>City:</t>
  </si>
  <si>
    <t>Cost Category</t>
  </si>
  <si>
    <t>State Requested Funds</t>
  </si>
  <si>
    <t>Ongoing</t>
  </si>
  <si>
    <t>Start-up</t>
  </si>
  <si>
    <t>Fringe Benefits</t>
  </si>
  <si>
    <t>Travel</t>
  </si>
  <si>
    <t>Equipment and Supplies</t>
  </si>
  <si>
    <t xml:space="preserve">Other </t>
  </si>
  <si>
    <t>Indirect Cost</t>
  </si>
  <si>
    <t xml:space="preserve">Total </t>
  </si>
  <si>
    <t>Total State Requested Funds</t>
  </si>
  <si>
    <t>Required Matching Funds</t>
  </si>
  <si>
    <t>Total</t>
  </si>
  <si>
    <t>Proposed Matching Funds</t>
  </si>
  <si>
    <t>Total Matching Funds</t>
  </si>
  <si>
    <t>Contractor Authorized Signature Authority</t>
  </si>
  <si>
    <t xml:space="preserve">Signature </t>
  </si>
  <si>
    <t>Date</t>
  </si>
  <si>
    <t>Printed Name &amp; Title of Signature Authority</t>
  </si>
  <si>
    <t>HHSC Contract Manager Approval</t>
  </si>
  <si>
    <t>Signature</t>
  </si>
  <si>
    <t xml:space="preserve">Form F
State and Matching Budget Proposal
Matching Funds </t>
  </si>
  <si>
    <t xml:space="preserve">Does the Applicant qualify for substituting in-kind contributions for any required match over 10%? </t>
  </si>
  <si>
    <t>Yes or No</t>
  </si>
  <si>
    <r>
      <t xml:space="preserve">For the purposes of this grant program, matching funds and resources are categorized as </t>
    </r>
    <r>
      <rPr>
        <b/>
        <sz val="12"/>
        <color theme="1"/>
        <rFont val="Arial"/>
        <family val="2"/>
      </rPr>
      <t>Committed</t>
    </r>
    <r>
      <rPr>
        <sz val="12"/>
        <color theme="1"/>
        <rFont val="Arial"/>
        <family val="2"/>
      </rPr>
      <t xml:space="preserve">, </t>
    </r>
    <r>
      <rPr>
        <b/>
        <sz val="12"/>
        <color theme="1"/>
        <rFont val="Arial"/>
        <family val="2"/>
      </rPr>
      <t>Anticipated,</t>
    </r>
    <r>
      <rPr>
        <sz val="12"/>
        <color theme="1"/>
        <rFont val="Arial"/>
        <family val="2"/>
      </rPr>
      <t xml:space="preserve"> or </t>
    </r>
    <r>
      <rPr>
        <b/>
        <sz val="12"/>
        <color theme="1"/>
        <rFont val="Arial"/>
        <family val="2"/>
      </rPr>
      <t>To Be Raised</t>
    </r>
    <r>
      <rPr>
        <sz val="12"/>
        <color theme="1"/>
        <rFont val="Arial"/>
        <family val="2"/>
      </rPr>
      <t>.</t>
    </r>
  </si>
  <si>
    <t>Committed</t>
  </si>
  <si>
    <t>Anticipated</t>
  </si>
  <si>
    <t>To Be Raised</t>
  </si>
  <si>
    <t>1. Applicant has received funds or resources, or
2. The donor provided documentation committing resources for the purpose of meeting this grant’s Match requirement.</t>
  </si>
  <si>
    <t>1. Applicant has identified fund, but has not yet received those funds, or 
2. Applicant does not have documentation to support identified Match.</t>
  </si>
  <si>
    <t xml:space="preserve">1. Applicant has not yet identified matching funds or resources, and/or
2. Applicant has not yet secured a commitment for funds or resources.  </t>
  </si>
  <si>
    <t>Table 1: Required Matching Funds</t>
  </si>
  <si>
    <t xml:space="preserve">Projects Requesting </t>
  </si>
  <si>
    <t>Required Match</t>
  </si>
  <si>
    <t>Dollar Amount</t>
  </si>
  <si>
    <t>&lt;$500,000</t>
  </si>
  <si>
    <t>&lt;$50,000</t>
  </si>
  <si>
    <t>$500,000-749,999.99</t>
  </si>
  <si>
    <t>$65,000-97,500</t>
  </si>
  <si>
    <t>$750,000-2,499,999.99</t>
  </si>
  <si>
    <t>$120,000-400,000</t>
  </si>
  <si>
    <t>$2,500,000-5,000,000</t>
  </si>
  <si>
    <t>$475,000-950,000</t>
  </si>
  <si>
    <t xml:space="preserve">Total Requested State Funding: </t>
  </si>
  <si>
    <t xml:space="preserve">Required Minimum Match Amount: </t>
  </si>
  <si>
    <t>A. Describe the Applicant's plan to identify and secure matching funds for the proposed Project at the level required.</t>
  </si>
  <si>
    <t>B. Using the table below, identify the following:</t>
  </si>
  <si>
    <r>
      <t xml:space="preserve">1. The name of the organization providing the Match funds; and 
2. If the match is Committed, Anticipated, or To Be Raised.  
To document matching funds as Committed, Applicant must attach documentation to this </t>
    </r>
    <r>
      <rPr>
        <b/>
        <sz val="12"/>
        <color theme="1"/>
        <rFont val="Arial"/>
        <family val="2"/>
      </rPr>
      <t>Form F, State and Matching Budget Proposal</t>
    </r>
    <r>
      <rPr>
        <sz val="12"/>
        <color theme="1"/>
        <rFont val="Arial"/>
        <family val="2"/>
      </rPr>
      <t>, in accordance with Uniform Grant Management Standards (UGMS) and per the "Documentation Guidance" information provided below.</t>
    </r>
  </si>
  <si>
    <t>Matching Fund Source (Donor)</t>
  </si>
  <si>
    <t>Match Amount/Value</t>
  </si>
  <si>
    <t>Is Donor a collaborating Community partner?</t>
  </si>
  <si>
    <t xml:space="preserve">If Committed, is documentation included? </t>
  </si>
  <si>
    <t>Ex. ABC Inc.</t>
  </si>
  <si>
    <t>Y</t>
  </si>
  <si>
    <t>X</t>
  </si>
  <si>
    <t>Ex. Hotel 123</t>
  </si>
  <si>
    <t>N</t>
  </si>
  <si>
    <t>Ex. Lead applicant</t>
  </si>
  <si>
    <t>TOTAL MATCH  AMOUNT/VALUE</t>
  </si>
  <si>
    <t>Documentation Guidance</t>
  </si>
  <si>
    <t xml:space="preserve">Cash </t>
  </si>
  <si>
    <t>In-Kind Materials or Services 
(Discounted or Donated)</t>
  </si>
  <si>
    <t>Volunteer Labor</t>
  </si>
  <si>
    <t>Includes any of the following:
- Letter from donor to Applicant demonstrating donor's intent to meet Applicant’s Match commitment to support the proposed Project 
- Written resolution or consent, from Applicant's governing board or authorized senior official, stating Applicant has received a donation to meet Applicant's Match commitment to support the proposed Project  
- Donor's notation on a check reflecting the purpose of the donation (specifying it is to support the proposed Project); and 
a copy of cancelled donor check(s) or bank statement(s) showing transfer of funds by wire or receipt of payment via credit card.</t>
  </si>
  <si>
    <t>Letter from donor organization on donor letterhead including: 
- Descriptions of resources committed specifically to proposed Project; 
- Description of how each committed item will be used to implement the proposed Project;
- Retail value of each item; and 
- Total retail value of all committed items.</t>
  </si>
  <si>
    <t>Signed commitment letter from Applicant's governing board or authorized senior official including: 
- the number of volunteers, 
- the number of volunteer hours, 
- descriptions of all volunteer activities, and 
- rate(s) at which volunteer labor will be valued.  
Notes:
- Volunteer labor should be valued at rates consistent with those ordinarily paid for similar work performed for the Applicant organization.  
- If Applicant does not have employees performing similar work, rates should be consistent with rates other employers ordinarily pay for similar work in the same labor market.</t>
  </si>
  <si>
    <t xml:space="preserve">Legal Business Name: </t>
  </si>
  <si>
    <t>Form F
 State and Matching Budget Proposal
Personnel - State Requested Funds</t>
  </si>
  <si>
    <t>A-1</t>
  </si>
  <si>
    <t>A</t>
  </si>
  <si>
    <t>B</t>
  </si>
  <si>
    <t>C</t>
  </si>
  <si>
    <t>D</t>
  </si>
  <si>
    <t>E</t>
  </si>
  <si>
    <t>F</t>
  </si>
  <si>
    <t>G</t>
  </si>
  <si>
    <t>Staff Position</t>
  </si>
  <si>
    <t>Justification</t>
  </si>
  <si>
    <t xml:space="preserve"> Monthly Salary </t>
  </si>
  <si>
    <t>No. of Months</t>
  </si>
  <si>
    <t>Annual Salary</t>
  </si>
  <si>
    <t>Percent applied to HHSC program</t>
  </si>
  <si>
    <t>Amount budgeted to HHSC program</t>
  </si>
  <si>
    <t>TOTAL:</t>
  </si>
  <si>
    <t>Personnel - Matching Funds</t>
  </si>
  <si>
    <t>B-1</t>
  </si>
  <si>
    <t xml:space="preserve">TOTAL </t>
  </si>
  <si>
    <t>Form F
State and Matching Budget Proposal
Fringe Benefits, Employer Paid Portion - State Requested Funds</t>
  </si>
  <si>
    <t>Start-Up</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</si>
  <si>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</si>
  <si>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</si>
  <si>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</si>
  <si>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</si>
  <si>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</si>
  <si>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</si>
  <si>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</si>
  <si>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</si>
  <si>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</si>
  <si>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</si>
  <si>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</si>
  <si>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</si>
  <si>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</si>
  <si>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</si>
  <si>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</si>
  <si>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</si>
  <si>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Fringe Benefits, Employer Paid Portion - Matching Funds</t>
  </si>
  <si>
    <t>Form F
State and Matching Budget Proposal
Client Services - State Requested Funds</t>
  </si>
  <si>
    <t>Type of Service/Provider</t>
  </si>
  <si>
    <t>Description</t>
  </si>
  <si>
    <t>Payment Basis</t>
  </si>
  <si>
    <t>No. of Payment</t>
  </si>
  <si>
    <t>Rate of Payment</t>
  </si>
  <si>
    <t>Cost</t>
  </si>
  <si>
    <t>Percent Applied to HHSC Contract</t>
  </si>
  <si>
    <t>Amount Budgeted to HHSC Grant Agreement</t>
  </si>
  <si>
    <t>Client Services - Matching Funds</t>
  </si>
  <si>
    <t xml:space="preserve">Form F
State and Matching Budget Proposal
Travel - State Requested Funds
</t>
  </si>
  <si>
    <t>State Requested Travel Funds</t>
  </si>
  <si>
    <t>Description of Travel</t>
  </si>
  <si>
    <t>Location City/State</t>
  </si>
  <si>
    <t>No. of Days/ Employees/Miles</t>
  </si>
  <si>
    <t>Percent Applied to HHSC Grant Agreement</t>
  </si>
  <si>
    <t>Mileage</t>
  </si>
  <si>
    <t>Airfare</t>
  </si>
  <si>
    <t>Meals</t>
  </si>
  <si>
    <t>Lodging</t>
  </si>
  <si>
    <t>Registration</t>
  </si>
  <si>
    <t>Total #1</t>
  </si>
  <si>
    <t>Total #2</t>
  </si>
  <si>
    <t>Total #3</t>
  </si>
  <si>
    <t>Other</t>
  </si>
  <si>
    <t>Total #4</t>
  </si>
  <si>
    <t>Total l</t>
  </si>
  <si>
    <t>Travel - Matching Funds</t>
  </si>
  <si>
    <t>No. of Days/ Employees</t>
  </si>
  <si>
    <t xml:space="preserve">Form F
State and Matching Budget Proposal
Equipment and Supplies - State Requested Funds
</t>
  </si>
  <si>
    <t xml:space="preserve">Description </t>
  </si>
  <si>
    <t>Method Used (Lease or Purchase)</t>
  </si>
  <si>
    <t>Unit Cost</t>
  </si>
  <si>
    <t>Amount Budgeted to HHSC Agreement</t>
  </si>
  <si>
    <t>TOTAL</t>
  </si>
  <si>
    <t>Supplies and Equipment - Matching Funds</t>
  </si>
  <si>
    <t xml:space="preserve"> TOTAL</t>
  </si>
  <si>
    <t xml:space="preserve">Form F
State and Matching Budget Proposal
Other Expenses - State Requested Funds
</t>
  </si>
  <si>
    <t xml:space="preserve">Cost </t>
  </si>
  <si>
    <t>Amount Budgeted to HHSC Grant Agreeement</t>
  </si>
  <si>
    <t>Other Expenses - Matching Funds</t>
  </si>
  <si>
    <t>Amount Budgeted to HHSC  Grant Agreement</t>
  </si>
  <si>
    <t>Form F
State and Matching Budget Proposal
Indirect Costs</t>
  </si>
  <si>
    <t>Ongoing Amount (State Requested Funds):</t>
  </si>
  <si>
    <t xml:space="preserve">Start-Up Amount (State Requested Funds): </t>
  </si>
  <si>
    <t>Ongoing Amount (Matching Funds)</t>
  </si>
  <si>
    <t>Start-Up Amount (Matching Funds)</t>
  </si>
  <si>
    <t>Indirect costs are based on (mark the statement that is applicable):</t>
  </si>
  <si>
    <t>RATE:
BASE:</t>
  </si>
  <si>
    <t>   </t>
  </si>
  <si>
    <t>RATE:
TYPE:
BASE:</t>
  </si>
  <si>
    <t xml:space="preserve">Form F
State and Matching Budget Proposal
Supplemental Justification - State Requested Funds
</t>
  </si>
  <si>
    <t>Item #</t>
  </si>
  <si>
    <t xml:space="preserve">   </t>
  </si>
  <si>
    <t>Supplemental Justification - Matching Funds</t>
  </si>
  <si>
    <t xml:space="preserve">HTW </t>
  </si>
  <si>
    <t>Family Planning</t>
  </si>
  <si>
    <t>Salaries</t>
  </si>
  <si>
    <t>Fringe</t>
  </si>
  <si>
    <t xml:space="preserve">Travel-Conference </t>
  </si>
  <si>
    <t>Travel-Local/Other</t>
  </si>
  <si>
    <t>Prof-Contracted</t>
  </si>
  <si>
    <t>Equipment</t>
  </si>
  <si>
    <t>Supplies</t>
  </si>
  <si>
    <t>Financial-Cash</t>
  </si>
  <si>
    <t>Financial-NonCash</t>
  </si>
  <si>
    <t>Lease</t>
  </si>
  <si>
    <t>Purchase</t>
  </si>
  <si>
    <t>Monthly</t>
  </si>
  <si>
    <t>Hourly</t>
  </si>
  <si>
    <t>Unit</t>
  </si>
  <si>
    <t>Lump Sum</t>
  </si>
  <si>
    <t>Included in Form F?</t>
  </si>
  <si>
    <t>Project Period:</t>
  </si>
  <si>
    <t>Each Grantee must dedicate matching funds equal to a certain percentage of the State award, contingent on the amount requested, excluding requeststhat include start-up funding (see Table 1). Required matching fund amounts may be increased annually to support long term sustainability of Community-based initiatives. Matching funds must be cash contributions; however, entities meeting the following conditions may substitute in-kind contributions for any required match over ten percent (10%):  
•	Projects primarily providing a majority of its grant-funded services in a Community that includes a county with a population of less than 250,000; 
•	Entities with less than fifty (50) employees; or 
•	Historically Underutilized Businesses (HUBs).  
Matching funds may be provided through local philanthropic, private, city funds, or county funds specifically designated for the proposed Project.  State or federal funds may not be used as Match.</t>
  </si>
  <si>
    <r>
      <t xml:space="preserve">The Applicant is not required to have one-hundred percent (100%) of matching funds committed at the time of Application submissions. </t>
    </r>
    <r>
      <rPr>
        <b/>
        <u/>
        <sz val="12"/>
        <color theme="1"/>
        <rFont val="Arial"/>
        <family val="2"/>
      </rPr>
      <t>HOWEVER</t>
    </r>
    <r>
      <rPr>
        <b/>
        <sz val="12"/>
        <color theme="1"/>
        <rFont val="Arial"/>
        <family val="2"/>
      </rPr>
      <t xml:space="preserve">: </t>
    </r>
    <r>
      <rPr>
        <sz val="12"/>
        <color theme="1"/>
        <rFont val="Arial"/>
        <family val="2"/>
      </rPr>
      <t xml:space="preserve">
A. Grantee must ultimately Match the required amounts on at least a dollar-for-dollar basis; and  
B. No State funds will be released before the Grantee demonstrates an equivalent amount of committed Match to HHSC.  Grantee must report matching funds as they are used within the Project Period.  
Additional consideration may be given to Applicants who demonstrate matching funds are committed at the time of Application per instructions listed below. 
</t>
    </r>
  </si>
  <si>
    <t xml:space="preserve">Requests for start-up funding are subject to ten percent (10%)  matching funds and will not increase based on award amounts. Final Match amount is contingent on total State funds reimbursed. </t>
  </si>
  <si>
    <r>
      <t xml:space="preserve">If using a </t>
    </r>
    <r>
      <rPr>
        <b/>
        <u/>
        <sz val="10"/>
        <rFont val="Arial"/>
        <family val="2"/>
      </rPr>
      <t>central service</t>
    </r>
    <r>
      <rPr>
        <b/>
        <sz val="10"/>
        <rFont val="Arial"/>
        <family val="2"/>
      </rPr>
      <t xml:space="preserve"> or I</t>
    </r>
    <r>
      <rPr>
        <b/>
        <u/>
        <sz val="10"/>
        <rFont val="Arial"/>
        <family val="2"/>
      </rPr>
      <t>ndirect Cost rate</t>
    </r>
    <r>
      <rPr>
        <b/>
        <sz val="10"/>
        <rFont val="Arial"/>
        <family val="2"/>
      </rPr>
      <t xml:space="preserve">, identify the types of costs that are included (being allocated) in the rate: </t>
    </r>
  </si>
  <si>
    <t>Enter the total amount of Indirect Costs allocable to your HHSC program.</t>
  </si>
  <si>
    <r>
      <t xml:space="preserve">The Applicant’s most recent indirect cost rate approved by a federal cognizant agency or state agency or elected to charge a de minimis rate of ten percent (10%) of modified total Direct Costs.  </t>
    </r>
    <r>
      <rPr>
        <b/>
        <sz val="10"/>
        <color indexed="8"/>
        <rFont val="Arial Narrow"/>
        <family val="2"/>
      </rPr>
      <t>Expired rate agreements are not acceptable.  Attach a copy of the rate agreement to this form or signed ten percent (10%) de minimis certification.</t>
    </r>
    <r>
      <rPr>
        <sz val="10"/>
        <color indexed="8"/>
        <rFont val="Arial Narrow"/>
        <family val="2"/>
      </rPr>
      <t xml:space="preserve">   </t>
    </r>
    <r>
      <rPr>
        <b/>
        <sz val="10"/>
        <color indexed="8"/>
        <rFont val="Arial Narrow"/>
        <family val="2"/>
      </rPr>
      <t xml:space="preserve"> </t>
    </r>
  </si>
  <si>
    <t>Total amount of Indirect Costs allocable to the Project:</t>
  </si>
  <si>
    <r>
      <t>Applies only to governmental entities</t>
    </r>
    <r>
      <rPr>
        <sz val="10"/>
        <color indexed="8"/>
        <rFont val="Arial Narrow"/>
        <family val="2"/>
      </rPr>
      <t xml:space="preserve">. The Applicant's current </t>
    </r>
    <r>
      <rPr>
        <u/>
        <sz val="10"/>
        <color indexed="8"/>
        <rFont val="Arial Narrow"/>
        <family val="2"/>
      </rPr>
      <t>central service cost rate</t>
    </r>
    <r>
      <rPr>
        <sz val="10"/>
        <color indexed="8"/>
        <rFont val="Arial Narrow"/>
        <family val="2"/>
      </rPr>
      <t xml:space="preserve"> </t>
    </r>
    <r>
      <rPr>
        <b/>
        <sz val="10"/>
        <color indexed="8"/>
        <rFont val="Arial Narrow"/>
        <family val="2"/>
      </rPr>
      <t>or</t>
    </r>
    <r>
      <rPr>
        <sz val="10"/>
        <color indexed="8"/>
        <rFont val="Arial Narrow"/>
        <family val="2"/>
      </rPr>
      <t xml:space="preserve"> I</t>
    </r>
    <r>
      <rPr>
        <u/>
        <sz val="10"/>
        <color indexed="8"/>
        <rFont val="Arial Narrow"/>
        <family val="2"/>
      </rPr>
      <t>ndirect Cost rate</t>
    </r>
    <r>
      <rPr>
        <sz val="10"/>
        <color indexed="8"/>
        <rFont val="Arial Narrow"/>
        <family val="2"/>
      </rPr>
      <t xml:space="preserve"> based on a rate proposal prepared in accordance with 2 CFR Part 200.  </t>
    </r>
    <r>
      <rPr>
        <b/>
        <sz val="10"/>
        <color indexed="8"/>
        <rFont val="Arial Narrow"/>
        <family val="2"/>
      </rPr>
      <t xml:space="preserve">Attach a copy of Certification of Cost Allocation Plan or Certification of Indirect Costs.  
</t>
    </r>
    <r>
      <rPr>
        <b/>
        <u/>
        <sz val="10"/>
        <color indexed="8"/>
        <rFont val="Arial Narrow"/>
        <family val="2"/>
      </rPr>
      <t>Note:</t>
    </r>
    <r>
      <rPr>
        <sz val="10"/>
        <color indexed="8"/>
        <rFont val="Arial Narrow"/>
        <family val="2"/>
      </rPr>
      <t xml:space="preserve"> Governmental units with only a central service cost rate must also include the Indirect Cost of the governmental units department (i.e.</t>
    </r>
    <r>
      <rPr>
        <sz val="10"/>
        <color indexed="10"/>
        <rFont val="Arial Narrow"/>
        <family val="2"/>
      </rPr>
      <t xml:space="preserve"> </t>
    </r>
    <r>
      <rPr>
        <sz val="10"/>
        <rFont val="Arial Narrow"/>
        <family val="2"/>
      </rPr>
      <t>HHSC</t>
    </r>
    <r>
      <rPr>
        <sz val="10"/>
        <color indexed="8"/>
        <rFont val="Arial Narrow"/>
        <family val="2"/>
      </rPr>
      <t xml:space="preserve">).  In this case Indirect Costs will be comprised of central service costs (determined by applying the rate) and the Indirect Costs of the governmental department.  </t>
    </r>
  </si>
  <si>
    <r>
      <t xml:space="preserve">Organizations that </t>
    </r>
    <r>
      <rPr>
        <u/>
        <sz val="10"/>
        <rFont val="Arial"/>
        <family val="2"/>
      </rPr>
      <t>do not use an Indirect Cost rate</t>
    </r>
    <r>
      <rPr>
        <sz val="10"/>
        <rFont val="Arial"/>
        <family val="2"/>
      </rPr>
      <t xml:space="preserve"> and </t>
    </r>
    <r>
      <rPr>
        <u/>
        <sz val="10"/>
        <rFont val="Arial"/>
        <family val="2"/>
      </rPr>
      <t xml:space="preserve">governmental entities with only a central service rate </t>
    </r>
    <r>
      <rPr>
        <sz val="10"/>
        <rFont val="Arial"/>
        <family val="2"/>
      </rPr>
      <t xml:space="preserve">must identify the types of costs that will be allocated as Indirect Costs and the methodology used to allocate these costs in the space provided below.   </t>
    </r>
    <r>
      <rPr>
        <b/>
        <sz val="10"/>
        <rFont val="Arial"/>
        <family val="2"/>
      </rPr>
      <t xml:space="preserve">Identify the types of costs that are being allocated as Indirect Costs, the allocation methodology, and the allocation base:      </t>
    </r>
    <r>
      <rPr>
        <sz val="10"/>
        <rFont val="Arial"/>
        <family val="2"/>
      </rPr>
      <t xml:space="preserve">
</t>
    </r>
  </si>
  <si>
    <t>Form F                                                                                                                                     HHS0013881
 State and Matching Budget Proposal
Summary Page</t>
  </si>
  <si>
    <t>Form F State and Matching Budget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</si>
</sst>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quot;$&quot;#,##0"/>
    <numFmt numFmtId="168" formatCode="_(&quot;$&quot;* #,##0_);_(&quot;$&quot;* \(#,##0\);_(&quot;$&quot;* &quot;-&quot;??_);_(@_)"/>
  </numFmts>
  <fonts count="51" x14ac:knownFonts="1">
    <font>
      <sz val="10"/>
      <name val="Arial"/>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sz val="12"/>
      <name val="Arial"/>
      <family val="2"/>
    </font>
    <font>
      <b/>
      <sz val="14"/>
      <name val="Arial"/>
      <family val="2"/>
    </font>
    <font>
      <sz val="10"/>
      <name val="Arial"/>
      <family val="2"/>
    </font>
    <font>
      <b/>
      <sz val="12"/>
      <color indexed="8"/>
      <name val="Arial"/>
      <family val="2"/>
    </font>
    <font>
      <sz val="12"/>
      <color indexed="8"/>
      <name val="Arial"/>
      <family val="2"/>
    </font>
    <font>
      <sz val="8"/>
      <name val="Arial"/>
      <family val="2"/>
    </font>
    <font>
      <b/>
      <u/>
      <sz val="12"/>
      <color indexed="12"/>
      <name val="Arial"/>
      <family val="2"/>
    </font>
    <font>
      <b/>
      <sz val="9"/>
      <color indexed="81"/>
      <name val="Tahoma"/>
      <family val="2"/>
    </font>
    <font>
      <sz val="9"/>
      <color indexed="81"/>
      <name val="Tahoma"/>
      <family val="2"/>
    </font>
    <font>
      <b/>
      <sz val="13"/>
      <name val="Arial Black"/>
      <family val="2"/>
    </font>
    <font>
      <b/>
      <sz val="10"/>
      <color indexed="8"/>
      <name val="Arial"/>
      <family val="2"/>
    </font>
    <font>
      <b/>
      <u/>
      <sz val="10"/>
      <name val="Arial"/>
      <family val="2"/>
    </font>
    <font>
      <b/>
      <sz val="10"/>
      <color indexed="8"/>
      <name val="Arial Narrow"/>
      <family val="2"/>
    </font>
    <font>
      <sz val="10"/>
      <color indexed="8"/>
      <name val="Arial Narrow"/>
      <family val="2"/>
    </font>
    <font>
      <b/>
      <i/>
      <sz val="10"/>
      <color indexed="8"/>
      <name val="Arial Narrow"/>
      <family val="2"/>
    </font>
    <font>
      <u/>
      <sz val="10"/>
      <color indexed="8"/>
      <name val="Arial Narrow"/>
      <family val="2"/>
    </font>
    <font>
      <b/>
      <u/>
      <sz val="10"/>
      <color indexed="8"/>
      <name val="Arial Narrow"/>
      <family val="2"/>
    </font>
    <font>
      <sz val="10"/>
      <color indexed="10"/>
      <name val="Arial Narrow"/>
      <family val="2"/>
    </font>
    <font>
      <u/>
      <sz val="10"/>
      <name val="Arial"/>
      <family val="2"/>
    </font>
    <font>
      <b/>
      <sz val="12"/>
      <name val="Arial Black"/>
      <family val="2"/>
    </font>
    <font>
      <sz val="10"/>
      <name val="Arial Narrow"/>
      <family val="2"/>
    </font>
    <font>
      <sz val="11"/>
      <color theme="1"/>
      <name val="Calibri"/>
      <family val="2"/>
      <scheme val="minor"/>
    </font>
    <font>
      <u/>
      <sz val="10"/>
      <color theme="10"/>
      <name val="Arial"/>
      <family val="2"/>
    </font>
    <font>
      <b/>
      <sz val="10"/>
      <color theme="1"/>
      <name val="Arial"/>
      <family val="2"/>
    </font>
    <font>
      <sz val="10"/>
      <color theme="1"/>
      <name val="Arial"/>
      <family val="2"/>
    </font>
    <font>
      <b/>
      <u/>
      <sz val="12"/>
      <color theme="10"/>
      <name val="Arial"/>
      <family val="2"/>
    </font>
    <font>
      <b/>
      <sz val="12"/>
      <color theme="1"/>
      <name val="Arial"/>
      <family val="2"/>
    </font>
    <font>
      <sz val="12"/>
      <color theme="1"/>
      <name val="Arial"/>
      <family val="2"/>
    </font>
    <font>
      <b/>
      <sz val="11"/>
      <color theme="1"/>
      <name val="Arial"/>
      <family val="2"/>
    </font>
    <font>
      <b/>
      <u/>
      <sz val="12"/>
      <color rgb="FF3366FF"/>
      <name val="Arial"/>
      <family val="2"/>
    </font>
    <font>
      <b/>
      <u/>
      <sz val="12"/>
      <color theme="1"/>
      <name val="Arial"/>
      <family val="2"/>
    </font>
    <font>
      <b/>
      <sz val="12"/>
      <color rgb="FF000000"/>
      <name val="Arial"/>
      <family val="2"/>
    </font>
    <font>
      <i/>
      <sz val="12"/>
      <color rgb="FF000000"/>
      <name val="Arial"/>
      <family val="2"/>
    </font>
    <font>
      <sz val="12"/>
      <color rgb="FF808080"/>
      <name val="Arial"/>
      <family val="2"/>
    </font>
    <font>
      <sz val="12"/>
      <color rgb="FF000000"/>
      <name val="Arial"/>
      <family val="2"/>
    </font>
    <font>
      <sz val="16"/>
      <name val="Arial"/>
      <family val="2"/>
    </font>
    <font>
      <sz val="12"/>
      <color rgb="FFFF0000"/>
      <name val="Arial"/>
      <family val="2"/>
    </font>
    <font>
      <b/>
      <sz val="20"/>
      <name val="Arial"/>
      <family val="2"/>
    </font>
    <font>
      <b/>
      <sz val="20"/>
      <name val="Times New Roman"/>
      <family val="1"/>
    </font>
    <font>
      <b/>
      <sz val="16"/>
      <name val="Arial"/>
      <family val="2"/>
    </font>
    <font>
      <sz val="14"/>
      <color theme="1"/>
      <name val="Arial"/>
      <family val="2"/>
    </font>
    <font>
      <sz val="14"/>
      <color rgb="FF000000"/>
      <name val="Arial"/>
      <family val="2"/>
    </font>
  </fonts>
  <fills count="1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7" tint="0.79998168889431442"/>
        <bgColor indexed="64"/>
      </patternFill>
    </fill>
  </fills>
  <borders count="3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rgb="FF585858"/>
      </left>
      <right style="medium">
        <color rgb="FF585858"/>
      </right>
      <top/>
      <bottom style="medium">
        <color rgb="FF585858"/>
      </bottom>
      <diagonal/>
    </border>
    <border>
      <left/>
      <right/>
      <top/>
      <bottom style="medium">
        <color rgb="FF585858"/>
      </bottom>
      <diagonal/>
    </border>
  </borders>
  <cellStyleXfs count="8">
    <xf numFmtId="0" fontId="0" fillId="0" borderId="0"/>
    <xf numFmtId="43" fontId="2" fillId="0" borderId="0" applyFont="0" applyFill="0" applyBorder="0" applyAlignment="0" applyProtection="0"/>
    <xf numFmtId="44" fontId="11" fillId="0" borderId="0" applyFont="0" applyFill="0" applyBorder="0" applyAlignment="0" applyProtection="0"/>
    <xf numFmtId="0" fontId="31" fillId="0" borderId="0" applyNumberFormat="0" applyFill="0" applyBorder="0" applyAlignment="0" applyProtection="0"/>
    <xf numFmtId="0" fontId="2" fillId="0" borderId="0"/>
    <xf numFmtId="0" fontId="30" fillId="0" borderId="0"/>
    <xf numFmtId="9" fontId="2" fillId="0" borderId="0" applyFont="0" applyFill="0" applyBorder="0" applyAlignment="0" applyProtection="0"/>
    <xf numFmtId="44" fontId="2" fillId="0" borderId="0" applyFont="0" applyFill="0" applyBorder="0" applyAlignment="0" applyProtection="0"/>
  </cellStyleXfs>
  <cellXfs count="577">
    <xf numFmtId="0" fontId="0" fillId="0" borderId="0" xfId="0"/>
    <xf numFmtId="0" fontId="4" fillId="0" borderId="0" xfId="0" applyFont="1" applyProtection="1">
      <protection locked="0"/>
    </xf>
    <xf numFmtId="0" fontId="4" fillId="0" borderId="0" xfId="0" applyFont="1" applyAlignment="1" applyProtection="1">
      <alignment horizontal="center"/>
      <protection locked="0"/>
    </xf>
    <xf numFmtId="164" fontId="4" fillId="0" borderId="0" xfId="1" applyNumberFormat="1" applyFont="1" applyProtection="1">
      <protection locked="0"/>
    </xf>
    <xf numFmtId="0" fontId="3" fillId="0" borderId="0" xfId="0" applyFont="1" applyProtection="1">
      <protection locked="0"/>
    </xf>
    <xf numFmtId="0" fontId="6" fillId="0" borderId="0" xfId="0" applyFont="1" applyProtection="1">
      <protection locked="0"/>
    </xf>
    <xf numFmtId="0" fontId="1" fillId="0" borderId="0" xfId="0" applyFont="1" applyProtection="1">
      <protection locked="0"/>
    </xf>
    <xf numFmtId="0" fontId="2" fillId="0" borderId="0" xfId="0" applyFont="1" applyProtection="1">
      <protection locked="0"/>
    </xf>
    <xf numFmtId="0" fontId="4" fillId="0" borderId="0" xfId="4" applyFont="1" applyProtection="1">
      <protection locked="0"/>
    </xf>
    <xf numFmtId="44" fontId="0" fillId="0" borderId="0" xfId="2" applyFont="1"/>
    <xf numFmtId="0" fontId="4" fillId="0" borderId="0" xfId="0" applyFont="1" applyAlignment="1" applyProtection="1">
      <alignment wrapText="1"/>
      <protection locked="0"/>
    </xf>
    <xf numFmtId="42" fontId="2" fillId="0" borderId="2" xfId="0" applyNumberFormat="1" applyFont="1" applyBorder="1" applyAlignment="1" applyProtection="1">
      <alignment horizontal="left" shrinkToFit="1"/>
      <protection locked="0"/>
    </xf>
    <xf numFmtId="0" fontId="0" fillId="0" borderId="2" xfId="0" applyBorder="1"/>
    <xf numFmtId="0" fontId="0" fillId="0" borderId="0" xfId="0" applyProtection="1">
      <protection locked="0"/>
    </xf>
    <xf numFmtId="44" fontId="1" fillId="2" borderId="2" xfId="1" applyNumberFormat="1" applyFont="1" applyFill="1" applyBorder="1" applyAlignment="1" applyProtection="1">
      <alignment shrinkToFit="1"/>
    </xf>
    <xf numFmtId="0" fontId="0" fillId="2" borderId="2" xfId="0" applyFill="1" applyBorder="1"/>
    <xf numFmtId="0" fontId="2" fillId="0" borderId="2" xfId="0" applyFont="1" applyBorder="1" applyAlignment="1" applyProtection="1">
      <alignment wrapText="1"/>
      <protection locked="0"/>
    </xf>
    <xf numFmtId="0" fontId="2" fillId="2" borderId="2" xfId="0" applyFont="1" applyFill="1" applyBorder="1" applyProtection="1">
      <protection locked="0"/>
    </xf>
    <xf numFmtId="0" fontId="7" fillId="2" borderId="2" xfId="0" applyFont="1" applyFill="1" applyBorder="1" applyAlignment="1" applyProtection="1">
      <alignment horizontal="center" wrapText="1"/>
      <protection locked="0"/>
    </xf>
    <xf numFmtId="164" fontId="7" fillId="2" borderId="2" xfId="1" applyNumberFormat="1" applyFont="1" applyFill="1" applyBorder="1" applyAlignment="1" applyProtection="1">
      <alignment horizontal="center" wrapText="1"/>
      <protection locked="0"/>
    </xf>
    <xf numFmtId="165" fontId="4" fillId="0" borderId="0" xfId="0" applyNumberFormat="1" applyFont="1" applyProtection="1">
      <protection locked="0"/>
    </xf>
    <xf numFmtId="42" fontId="1" fillId="0" borderId="2" xfId="0" applyNumberFormat="1" applyFont="1" applyBorder="1" applyAlignment="1" applyProtection="1">
      <alignment horizontal="right" shrinkToFit="1"/>
      <protection locked="0"/>
    </xf>
    <xf numFmtId="0" fontId="2" fillId="3" borderId="2" xfId="0" applyFont="1" applyFill="1" applyBorder="1" applyAlignment="1">
      <alignment horizontal="center"/>
    </xf>
    <xf numFmtId="0" fontId="0" fillId="3" borderId="3" xfId="0" applyFill="1" applyBorder="1" applyAlignment="1">
      <alignment horizontal="center"/>
    </xf>
    <xf numFmtId="0" fontId="2" fillId="3" borderId="3" xfId="0" applyFont="1" applyFill="1" applyBorder="1" applyAlignment="1">
      <alignment horizontal="center"/>
    </xf>
    <xf numFmtId="164" fontId="2" fillId="0" borderId="0" xfId="1" applyNumberFormat="1" applyFont="1" applyProtection="1">
      <protection locked="0"/>
    </xf>
    <xf numFmtId="1" fontId="2" fillId="0" borderId="2" xfId="0" applyNumberFormat="1" applyFont="1" applyBorder="1" applyAlignment="1" applyProtection="1">
      <alignment horizontal="center" shrinkToFit="1"/>
      <protection locked="0"/>
    </xf>
    <xf numFmtId="44" fontId="2" fillId="0" borderId="2" xfId="0" applyNumberFormat="1" applyFont="1" applyBorder="1" applyAlignment="1" applyProtection="1">
      <alignment horizontal="left" shrinkToFit="1"/>
      <protection locked="0"/>
    </xf>
    <xf numFmtId="0" fontId="4" fillId="2" borderId="3" xfId="0" applyFont="1" applyFill="1" applyBorder="1" applyProtection="1">
      <protection locked="0"/>
    </xf>
    <xf numFmtId="0" fontId="7" fillId="2" borderId="3" xfId="0" applyFont="1" applyFill="1" applyBorder="1" applyAlignment="1">
      <alignment horizontal="center" wrapText="1"/>
    </xf>
    <xf numFmtId="0" fontId="7" fillId="2" borderId="3" xfId="0" applyFont="1" applyFill="1" applyBorder="1" applyAlignment="1" applyProtection="1">
      <alignment horizontal="center" wrapText="1"/>
      <protection locked="0"/>
    </xf>
    <xf numFmtId="164" fontId="7" fillId="2" borderId="3" xfId="1" applyNumberFormat="1" applyFont="1" applyFill="1" applyBorder="1" applyAlignment="1" applyProtection="1">
      <alignment horizontal="center" wrapText="1"/>
      <protection locked="0"/>
    </xf>
    <xf numFmtId="44" fontId="2" fillId="2" borderId="2" xfId="1" applyNumberFormat="1" applyFont="1" applyFill="1" applyBorder="1" applyAlignment="1" applyProtection="1">
      <alignment shrinkToFit="1"/>
    </xf>
    <xf numFmtId="0" fontId="2" fillId="0" borderId="0" xfId="0" applyFont="1" applyAlignment="1" applyProtection="1">
      <alignment horizontal="center"/>
      <protection locked="0"/>
    </xf>
    <xf numFmtId="0" fontId="2" fillId="0" borderId="0" xfId="0" applyFont="1"/>
    <xf numFmtId="44" fontId="2" fillId="2" borderId="2" xfId="1" applyNumberFormat="1" applyFont="1" applyFill="1" applyBorder="1" applyProtection="1"/>
    <xf numFmtId="164" fontId="7" fillId="2" borderId="4" xfId="1" applyNumberFormat="1" applyFont="1" applyFill="1" applyBorder="1" applyAlignment="1" applyProtection="1">
      <alignment horizontal="center" wrapText="1"/>
      <protection locked="0"/>
    </xf>
    <xf numFmtId="44" fontId="2" fillId="0" borderId="2" xfId="1" applyNumberFormat="1" applyFont="1" applyFill="1" applyBorder="1" applyProtection="1"/>
    <xf numFmtId="166" fontId="2" fillId="0" borderId="2" xfId="0" applyNumberFormat="1" applyFont="1" applyBorder="1" applyAlignment="1" applyProtection="1">
      <alignment shrinkToFit="1"/>
      <protection locked="0"/>
    </xf>
    <xf numFmtId="1" fontId="2" fillId="0" borderId="2" xfId="6" applyNumberFormat="1" applyFont="1" applyBorder="1" applyAlignment="1" applyProtection="1">
      <alignment horizontal="center"/>
      <protection locked="0"/>
    </xf>
    <xf numFmtId="0" fontId="1" fillId="2" borderId="2" xfId="0" applyFont="1" applyFill="1" applyBorder="1" applyProtection="1">
      <protection locked="0"/>
    </xf>
    <xf numFmtId="0" fontId="7" fillId="2" borderId="2" xfId="0" applyFont="1" applyFill="1" applyBorder="1" applyAlignment="1" applyProtection="1">
      <alignment horizontal="center"/>
      <protection locked="0"/>
    </xf>
    <xf numFmtId="44" fontId="7" fillId="2" borderId="2" xfId="2" applyFont="1" applyFill="1" applyBorder="1" applyAlignment="1" applyProtection="1">
      <alignment horizontal="center" wrapText="1"/>
      <protection locked="0"/>
    </xf>
    <xf numFmtId="0" fontId="7" fillId="2" borderId="5" xfId="0" applyFont="1" applyFill="1" applyBorder="1" applyAlignment="1">
      <alignment horizontal="center" wrapText="1"/>
    </xf>
    <xf numFmtId="0" fontId="7" fillId="2" borderId="3" xfId="1" applyNumberFormat="1" applyFont="1" applyFill="1" applyBorder="1" applyAlignment="1" applyProtection="1">
      <alignment horizontal="center" wrapText="1"/>
    </xf>
    <xf numFmtId="49" fontId="2" fillId="0" borderId="2" xfId="4" applyNumberFormat="1" applyBorder="1" applyAlignment="1" applyProtection="1">
      <alignment horizontal="center"/>
      <protection locked="0"/>
    </xf>
    <xf numFmtId="0" fontId="2" fillId="3" borderId="6" xfId="1" applyNumberFormat="1" applyFont="1" applyFill="1" applyBorder="1" applyAlignment="1" applyProtection="1">
      <alignment horizontal="center"/>
    </xf>
    <xf numFmtId="0" fontId="2" fillId="3" borderId="2" xfId="1" applyNumberFormat="1" applyFont="1" applyFill="1" applyBorder="1" applyAlignment="1" applyProtection="1">
      <alignment horizontal="center"/>
    </xf>
    <xf numFmtId="0" fontId="2" fillId="3" borderId="2" xfId="0" applyFont="1" applyFill="1" applyBorder="1" applyAlignment="1" applyProtection="1">
      <alignment horizontal="center"/>
      <protection locked="0"/>
    </xf>
    <xf numFmtId="0" fontId="4" fillId="0" borderId="1" xfId="0" applyFont="1" applyBorder="1" applyProtection="1">
      <protection locked="0"/>
    </xf>
    <xf numFmtId="49" fontId="2" fillId="0" borderId="6" xfId="4" applyNumberFormat="1" applyBorder="1" applyAlignment="1" applyProtection="1">
      <alignment wrapText="1"/>
      <protection locked="0"/>
    </xf>
    <xf numFmtId="0" fontId="2" fillId="0" borderId="6" xfId="0" applyFont="1" applyBorder="1" applyAlignment="1" applyProtection="1">
      <alignment wrapText="1"/>
      <protection locked="0"/>
    </xf>
    <xf numFmtId="49" fontId="1" fillId="0" borderId="0" xfId="0" applyNumberFormat="1" applyFont="1" applyAlignment="1" applyProtection="1">
      <alignment horizontal="right"/>
      <protection locked="0"/>
    </xf>
    <xf numFmtId="0" fontId="0" fillId="0" borderId="2" xfId="0" applyBorder="1" applyAlignment="1">
      <alignment wrapText="1"/>
    </xf>
    <xf numFmtId="10" fontId="2" fillId="0" borderId="2" xfId="6" applyNumberFormat="1" applyFont="1" applyFill="1" applyBorder="1" applyAlignment="1" applyProtection="1">
      <alignment horizontal="center"/>
      <protection locked="0"/>
    </xf>
    <xf numFmtId="0" fontId="7" fillId="2" borderId="0" xfId="0" applyFont="1" applyFill="1" applyAlignment="1">
      <alignment horizontal="center" wrapText="1"/>
    </xf>
    <xf numFmtId="166" fontId="2" fillId="0" borderId="2" xfId="0" applyNumberFormat="1" applyFont="1" applyBorder="1" applyAlignment="1" applyProtection="1">
      <alignment horizontal="left" shrinkToFit="1"/>
      <protection locked="0"/>
    </xf>
    <xf numFmtId="0" fontId="1" fillId="3" borderId="2" xfId="0" applyFont="1" applyFill="1" applyBorder="1" applyAlignment="1" applyProtection="1">
      <alignment horizontal="right"/>
      <protection locked="0"/>
    </xf>
    <xf numFmtId="0" fontId="32" fillId="3" borderId="2" xfId="0" applyFont="1" applyFill="1" applyBorder="1" applyAlignment="1" applyProtection="1">
      <alignment horizontal="right" vertical="distributed"/>
      <protection locked="0"/>
    </xf>
    <xf numFmtId="0" fontId="2" fillId="3" borderId="3" xfId="0" applyFont="1" applyFill="1" applyBorder="1" applyProtection="1">
      <protection locked="0"/>
    </xf>
    <xf numFmtId="0" fontId="2" fillId="3" borderId="3" xfId="0" applyFont="1" applyFill="1" applyBorder="1" applyAlignment="1" applyProtection="1">
      <alignment horizontal="center" wrapText="1"/>
      <protection locked="0"/>
    </xf>
    <xf numFmtId="164" fontId="2" fillId="3" borderId="3" xfId="1" applyNumberFormat="1" applyFont="1" applyFill="1" applyBorder="1" applyAlignment="1" applyProtection="1">
      <alignment horizontal="center" wrapText="1"/>
      <protection locked="0"/>
    </xf>
    <xf numFmtId="0" fontId="2" fillId="2" borderId="2" xfId="0" applyFont="1" applyFill="1" applyBorder="1" applyAlignment="1">
      <alignment horizontal="center"/>
    </xf>
    <xf numFmtId="0" fontId="2" fillId="0" borderId="2" xfId="0" applyFont="1" applyBorder="1" applyAlignment="1">
      <alignment wrapText="1"/>
    </xf>
    <xf numFmtId="0" fontId="2" fillId="0" borderId="1" xfId="0" applyFont="1" applyBorder="1" applyProtection="1">
      <protection locked="0"/>
    </xf>
    <xf numFmtId="49" fontId="0" fillId="0" borderId="2" xfId="0" applyNumberFormat="1" applyBorder="1" applyAlignment="1">
      <alignment horizontal="center"/>
    </xf>
    <xf numFmtId="49" fontId="2" fillId="0" borderId="2" xfId="0" applyNumberFormat="1" applyFont="1" applyBorder="1" applyAlignment="1">
      <alignment horizontal="center"/>
    </xf>
    <xf numFmtId="10" fontId="2" fillId="0" borderId="2" xfId="0" applyNumberFormat="1" applyFont="1" applyBorder="1" applyAlignment="1" applyProtection="1">
      <alignment horizontal="center" shrinkToFit="1"/>
      <protection locked="0"/>
    </xf>
    <xf numFmtId="44" fontId="1" fillId="2" borderId="2" xfId="1" applyNumberFormat="1" applyFont="1" applyFill="1" applyBorder="1" applyAlignment="1" applyProtection="1">
      <alignment horizontal="center" shrinkToFit="1"/>
    </xf>
    <xf numFmtId="164" fontId="2" fillId="0" borderId="0" xfId="1" applyNumberFormat="1" applyFont="1" applyAlignment="1" applyProtection="1">
      <alignment horizontal="center"/>
      <protection locked="0"/>
    </xf>
    <xf numFmtId="165" fontId="4" fillId="0" borderId="0" xfId="0" applyNumberFormat="1" applyFont="1" applyAlignment="1" applyProtection="1">
      <alignment horizontal="center"/>
      <protection locked="0"/>
    </xf>
    <xf numFmtId="164" fontId="4" fillId="0" borderId="0" xfId="1" applyNumberFormat="1" applyFont="1" applyAlignment="1" applyProtection="1">
      <alignment horizontal="center"/>
      <protection locked="0"/>
    </xf>
    <xf numFmtId="0" fontId="2" fillId="0" borderId="0" xfId="4"/>
    <xf numFmtId="0" fontId="4" fillId="0" borderId="0" xfId="4" applyFont="1" applyAlignment="1" applyProtection="1">
      <alignment horizontal="center"/>
      <protection locked="0"/>
    </xf>
    <xf numFmtId="44" fontId="1" fillId="2" borderId="2" xfId="1" applyNumberFormat="1" applyFont="1" applyFill="1" applyBorder="1" applyAlignment="1" applyProtection="1">
      <alignment horizontal="left" shrinkToFit="1"/>
    </xf>
    <xf numFmtId="44" fontId="1" fillId="2" borderId="2" xfId="1" applyNumberFormat="1" applyFont="1" applyFill="1" applyBorder="1" applyAlignment="1" applyProtection="1">
      <alignment horizontal="left" vertical="center" shrinkToFit="1"/>
    </xf>
    <xf numFmtId="164" fontId="7" fillId="2" borderId="15" xfId="1" applyNumberFormat="1" applyFont="1" applyFill="1" applyBorder="1" applyAlignment="1" applyProtection="1">
      <alignment horizontal="center" wrapText="1"/>
      <protection locked="0"/>
    </xf>
    <xf numFmtId="44" fontId="2" fillId="2" borderId="3" xfId="1" applyNumberFormat="1" applyFont="1" applyFill="1" applyBorder="1" applyAlignment="1" applyProtection="1">
      <alignment shrinkToFit="1"/>
    </xf>
    <xf numFmtId="0" fontId="7" fillId="2" borderId="6" xfId="0" applyFont="1" applyFill="1" applyBorder="1" applyAlignment="1" applyProtection="1">
      <alignment horizontal="center" wrapText="1"/>
      <protection locked="0"/>
    </xf>
    <xf numFmtId="0" fontId="33" fillId="3" borderId="7" xfId="4" applyFont="1" applyFill="1" applyBorder="1"/>
    <xf numFmtId="0" fontId="33" fillId="3" borderId="16" xfId="4" applyFont="1" applyFill="1" applyBorder="1"/>
    <xf numFmtId="0" fontId="33" fillId="3" borderId="17" xfId="4" applyFont="1" applyFill="1" applyBorder="1"/>
    <xf numFmtId="0" fontId="33" fillId="3" borderId="1" xfId="4" applyFont="1" applyFill="1" applyBorder="1"/>
    <xf numFmtId="0" fontId="33" fillId="3" borderId="5" xfId="4" applyFont="1" applyFill="1" applyBorder="1"/>
    <xf numFmtId="0" fontId="34" fillId="0" borderId="1" xfId="3" applyFont="1" applyBorder="1" applyAlignment="1" applyProtection="1">
      <alignment vertical="center"/>
    </xf>
    <xf numFmtId="0" fontId="34" fillId="0" borderId="10" xfId="3" applyFont="1" applyBorder="1" applyAlignment="1" applyProtection="1">
      <alignment vertical="center"/>
    </xf>
    <xf numFmtId="0" fontId="33" fillId="3" borderId="0" xfId="4" applyFont="1" applyFill="1"/>
    <xf numFmtId="0" fontId="35" fillId="2" borderId="13" xfId="4" applyFont="1" applyFill="1" applyBorder="1" applyAlignment="1">
      <alignment horizontal="left" wrapText="1"/>
    </xf>
    <xf numFmtId="0" fontId="35" fillId="2" borderId="6" xfId="4" applyFont="1" applyFill="1" applyBorder="1" applyAlignment="1">
      <alignment horizontal="left" wrapText="1"/>
    </xf>
    <xf numFmtId="0" fontId="35" fillId="0" borderId="2" xfId="4" applyFont="1" applyBorder="1" applyAlignment="1">
      <alignment horizontal="left" wrapText="1"/>
    </xf>
    <xf numFmtId="0" fontId="36" fillId="0" borderId="2" xfId="4" applyFont="1" applyBorder="1" applyAlignment="1">
      <alignment horizontal="left" wrapText="1"/>
    </xf>
    <xf numFmtId="0" fontId="33" fillId="3" borderId="10" xfId="4" applyFont="1" applyFill="1" applyBorder="1"/>
    <xf numFmtId="0" fontId="33" fillId="3" borderId="11" xfId="4" applyFont="1" applyFill="1" applyBorder="1"/>
    <xf numFmtId="0" fontId="33" fillId="3" borderId="12" xfId="4" applyFont="1" applyFill="1" applyBorder="1"/>
    <xf numFmtId="0" fontId="9" fillId="0" borderId="2" xfId="4" applyFont="1" applyBorder="1" applyAlignment="1">
      <alignment horizontal="left" wrapText="1"/>
    </xf>
    <xf numFmtId="0" fontId="36" fillId="2" borderId="2" xfId="4" applyFont="1" applyFill="1" applyBorder="1" applyAlignment="1">
      <alignment horizontal="left" wrapText="1"/>
    </xf>
    <xf numFmtId="0" fontId="2" fillId="0" borderId="1" xfId="4" applyBorder="1"/>
    <xf numFmtId="0" fontId="2" fillId="0" borderId="5" xfId="4" applyBorder="1"/>
    <xf numFmtId="0" fontId="2" fillId="3" borderId="1" xfId="4" applyFill="1" applyBorder="1"/>
    <xf numFmtId="0" fontId="2" fillId="3" borderId="5" xfId="4" applyFill="1" applyBorder="1"/>
    <xf numFmtId="0" fontId="2" fillId="3" borderId="11" xfId="4" applyFill="1" applyBorder="1"/>
    <xf numFmtId="0" fontId="36" fillId="3" borderId="11" xfId="4" applyFont="1" applyFill="1" applyBorder="1"/>
    <xf numFmtId="0" fontId="2" fillId="3" borderId="10" xfId="4" applyFill="1" applyBorder="1"/>
    <xf numFmtId="0" fontId="2" fillId="3" borderId="12" xfId="4" applyFill="1" applyBorder="1"/>
    <xf numFmtId="0" fontId="37" fillId="0" borderId="2" xfId="4" applyFont="1" applyBorder="1" applyAlignment="1">
      <alignment horizontal="left" wrapText="1"/>
    </xf>
    <xf numFmtId="0" fontId="36" fillId="2" borderId="2" xfId="4" applyFont="1" applyFill="1" applyBorder="1" applyAlignment="1">
      <alignment horizontal="left" vertical="center" wrapText="1"/>
    </xf>
    <xf numFmtId="0" fontId="9" fillId="0" borderId="1" xfId="4" applyFont="1" applyBorder="1"/>
    <xf numFmtId="0" fontId="9" fillId="0" borderId="5" xfId="4" applyFont="1" applyBorder="1"/>
    <xf numFmtId="0" fontId="9" fillId="3" borderId="0" xfId="4" applyFont="1" applyFill="1"/>
    <xf numFmtId="0" fontId="2" fillId="3" borderId="14" xfId="4" applyFill="1" applyBorder="1"/>
    <xf numFmtId="0" fontId="2" fillId="0" borderId="16" xfId="4" applyBorder="1"/>
    <xf numFmtId="0" fontId="2" fillId="0" borderId="14" xfId="4" applyBorder="1"/>
    <xf numFmtId="0" fontId="33" fillId="0" borderId="11" xfId="4" applyFont="1" applyBorder="1"/>
    <xf numFmtId="0" fontId="33" fillId="0" borderId="16" xfId="4" applyFont="1" applyBorder="1"/>
    <xf numFmtId="44" fontId="1" fillId="0" borderId="0" xfId="1" applyNumberFormat="1" applyFont="1" applyFill="1" applyBorder="1" applyAlignment="1" applyProtection="1">
      <alignment shrinkToFit="1"/>
      <protection locked="0"/>
    </xf>
    <xf numFmtId="0" fontId="8" fillId="0" borderId="16" xfId="0" applyFont="1" applyBorder="1" applyAlignment="1" applyProtection="1">
      <alignment horizontal="center"/>
      <protection locked="0"/>
    </xf>
    <xf numFmtId="0" fontId="8" fillId="0" borderId="0" xfId="0" applyFont="1" applyAlignment="1" applyProtection="1">
      <alignment horizontal="center"/>
      <protection locked="0"/>
    </xf>
    <xf numFmtId="0" fontId="2" fillId="0" borderId="5" xfId="0" applyFont="1" applyBorder="1" applyProtection="1">
      <protection locked="0"/>
    </xf>
    <xf numFmtId="10" fontId="1" fillId="2" borderId="6" xfId="0" applyNumberFormat="1" applyFont="1" applyFill="1" applyBorder="1" applyAlignment="1" applyProtection="1">
      <alignment horizontal="right"/>
      <protection locked="0"/>
    </xf>
    <xf numFmtId="44" fontId="2" fillId="2" borderId="2" xfId="6" applyNumberFormat="1" applyFont="1" applyFill="1" applyBorder="1" applyAlignment="1" applyProtection="1">
      <alignment horizontal="center"/>
    </xf>
    <xf numFmtId="44" fontId="1" fillId="2" borderId="6" xfId="0" applyNumberFormat="1" applyFont="1" applyFill="1" applyBorder="1" applyAlignment="1">
      <alignment horizontal="right"/>
    </xf>
    <xf numFmtId="44" fontId="1" fillId="2" borderId="2" xfId="0" applyNumberFormat="1" applyFont="1" applyFill="1" applyBorder="1" applyAlignment="1">
      <alignment shrinkToFit="1"/>
    </xf>
    <xf numFmtId="0" fontId="2" fillId="3" borderId="3" xfId="4" applyFill="1" applyBorder="1" applyAlignment="1" applyProtection="1">
      <alignment horizontal="center"/>
      <protection locked="0"/>
    </xf>
    <xf numFmtId="0" fontId="7" fillId="2" borderId="18" xfId="4" applyFont="1" applyFill="1" applyBorder="1" applyAlignment="1" applyProtection="1">
      <alignment horizontal="center" wrapText="1"/>
      <protection locked="0"/>
    </xf>
    <xf numFmtId="0" fontId="2" fillId="0" borderId="0" xfId="4" applyProtection="1">
      <protection locked="0"/>
    </xf>
    <xf numFmtId="10" fontId="2" fillId="3" borderId="18" xfId="4" applyNumberFormat="1" applyFill="1" applyBorder="1" applyAlignment="1" applyProtection="1">
      <alignment horizontal="center"/>
      <protection locked="0"/>
    </xf>
    <xf numFmtId="44" fontId="2" fillId="3" borderId="18" xfId="4" applyNumberFormat="1" applyFill="1" applyBorder="1" applyProtection="1">
      <protection locked="0"/>
    </xf>
    <xf numFmtId="0" fontId="2" fillId="0" borderId="0" xfId="4" applyAlignment="1" applyProtection="1">
      <alignment horizontal="center"/>
      <protection locked="0"/>
    </xf>
    <xf numFmtId="0" fontId="2" fillId="0" borderId="0" xfId="4" applyAlignment="1" applyProtection="1">
      <alignment horizontal="left"/>
      <protection locked="0"/>
    </xf>
    <xf numFmtId="10" fontId="2" fillId="0" borderId="0" xfId="4" applyNumberFormat="1" applyAlignment="1" applyProtection="1">
      <alignment horizontal="center"/>
      <protection locked="0"/>
    </xf>
    <xf numFmtId="44" fontId="2" fillId="0" borderId="0" xfId="4" applyNumberFormat="1" applyProtection="1">
      <protection locked="0"/>
    </xf>
    <xf numFmtId="44" fontId="2" fillId="3" borderId="18" xfId="4" applyNumberFormat="1" applyFill="1" applyBorder="1"/>
    <xf numFmtId="44" fontId="2" fillId="0" borderId="0" xfId="4" applyNumberFormat="1"/>
    <xf numFmtId="0" fontId="0" fillId="3" borderId="2" xfId="0" applyFill="1" applyBorder="1" applyAlignment="1" applyProtection="1">
      <alignment horizontal="center"/>
      <protection locked="0"/>
    </xf>
    <xf numFmtId="0" fontId="7" fillId="2" borderId="12" xfId="0" applyFont="1" applyFill="1" applyBorder="1" applyAlignment="1" applyProtection="1">
      <alignment horizontal="center" wrapText="1"/>
      <protection locked="0"/>
    </xf>
    <xf numFmtId="44" fontId="2" fillId="0" borderId="13" xfId="1" applyNumberFormat="1" applyFont="1" applyFill="1" applyBorder="1" applyAlignment="1" applyProtection="1">
      <alignment shrinkToFit="1"/>
      <protection locked="0"/>
    </xf>
    <xf numFmtId="44" fontId="2" fillId="0" borderId="2" xfId="1" applyNumberFormat="1" applyFont="1" applyFill="1" applyBorder="1" applyAlignment="1" applyProtection="1">
      <alignment shrinkToFit="1"/>
      <protection locked="0"/>
    </xf>
    <xf numFmtId="10" fontId="2" fillId="0" borderId="3" xfId="1" applyNumberFormat="1" applyFont="1" applyFill="1" applyBorder="1" applyAlignment="1" applyProtection="1">
      <alignment horizontal="center" shrinkToFit="1"/>
      <protection locked="0"/>
    </xf>
    <xf numFmtId="10" fontId="2" fillId="0" borderId="2" xfId="1" applyNumberFormat="1" applyFont="1" applyFill="1" applyBorder="1" applyAlignment="1" applyProtection="1">
      <alignment horizontal="center" shrinkToFit="1"/>
      <protection locked="0"/>
    </xf>
    <xf numFmtId="44" fontId="1" fillId="2" borderId="2" xfId="1" applyNumberFormat="1" applyFont="1" applyFill="1" applyBorder="1" applyAlignment="1" applyProtection="1">
      <alignment horizontal="center" shrinkToFit="1"/>
      <protection locked="0"/>
    </xf>
    <xf numFmtId="44" fontId="1" fillId="0" borderId="0" xfId="1" applyNumberFormat="1" applyFont="1" applyFill="1" applyBorder="1" applyAlignment="1" applyProtection="1">
      <alignment horizontal="center" shrinkToFit="1"/>
      <protection locked="0"/>
    </xf>
    <xf numFmtId="0" fontId="2" fillId="3" borderId="3" xfId="0" applyFont="1" applyFill="1" applyBorder="1" applyAlignment="1" applyProtection="1">
      <alignment horizontal="center"/>
      <protection locked="0"/>
    </xf>
    <xf numFmtId="0" fontId="2" fillId="3" borderId="4" xfId="0" applyFont="1" applyFill="1" applyBorder="1" applyAlignment="1" applyProtection="1">
      <alignment horizontal="center"/>
      <protection locked="0"/>
    </xf>
    <xf numFmtId="10" fontId="2" fillId="0" borderId="2" xfId="1" applyNumberFormat="1" applyFont="1" applyFill="1" applyBorder="1" applyAlignment="1" applyProtection="1">
      <alignment horizontal="center"/>
      <protection locked="0"/>
    </xf>
    <xf numFmtId="44" fontId="2" fillId="0" borderId="2" xfId="1" applyNumberFormat="1" applyFont="1" applyFill="1" applyBorder="1" applyProtection="1">
      <protection locked="0"/>
    </xf>
    <xf numFmtId="0" fontId="2" fillId="2" borderId="2" xfId="0" applyFont="1" applyFill="1" applyBorder="1" applyAlignment="1" applyProtection="1">
      <alignment horizontal="left" vertical="center"/>
      <protection locked="0"/>
    </xf>
    <xf numFmtId="164" fontId="2" fillId="0" borderId="5" xfId="1" applyNumberFormat="1" applyFont="1" applyBorder="1" applyProtection="1">
      <protection locked="0"/>
    </xf>
    <xf numFmtId="0" fontId="34" fillId="0" borderId="5" xfId="3" applyFont="1" applyBorder="1"/>
    <xf numFmtId="0" fontId="38" fillId="0" borderId="5" xfId="3" applyFont="1" applyBorder="1"/>
    <xf numFmtId="0" fontId="1" fillId="0" borderId="0" xfId="0" applyFont="1" applyAlignment="1">
      <alignment horizontal="center"/>
    </xf>
    <xf numFmtId="0" fontId="21" fillId="2" borderId="0" xfId="0" applyFont="1" applyFill="1" applyAlignment="1">
      <alignment horizontal="justify" vertical="top" wrapText="1"/>
    </xf>
    <xf numFmtId="0" fontId="0" fillId="2" borderId="0" xfId="0" applyFill="1"/>
    <xf numFmtId="0" fontId="1" fillId="0" borderId="0" xfId="0" applyFont="1" applyAlignment="1" applyProtection="1">
      <alignment horizontal="center" vertical="center"/>
      <protection locked="0"/>
    </xf>
    <xf numFmtId="0" fontId="22" fillId="0" borderId="0" xfId="0" applyFont="1" applyAlignment="1">
      <alignment horizontal="left" vertical="top" wrapText="1" readingOrder="1"/>
    </xf>
    <xf numFmtId="9" fontId="1" fillId="0" borderId="0" xfId="0" applyNumberFormat="1" applyFont="1" applyAlignment="1">
      <alignment horizontal="center" vertical="top" wrapText="1"/>
    </xf>
    <xf numFmtId="0" fontId="22" fillId="2" borderId="0" xfId="0" applyFont="1" applyFill="1" applyAlignment="1">
      <alignment horizontal="left" vertical="center" readingOrder="1"/>
    </xf>
    <xf numFmtId="9" fontId="0" fillId="2" borderId="0" xfId="0" applyNumberFormat="1" applyFill="1"/>
    <xf numFmtId="0" fontId="23" fillId="0" borderId="0" xfId="0" applyFont="1" applyAlignment="1">
      <alignment horizontal="left" vertical="top" wrapText="1" readingOrder="1"/>
    </xf>
    <xf numFmtId="0" fontId="0" fillId="2" borderId="14" xfId="0" applyFill="1" applyBorder="1"/>
    <xf numFmtId="0" fontId="19" fillId="2" borderId="14" xfId="0" applyFont="1" applyFill="1" applyBorder="1" applyAlignment="1">
      <alignment horizontal="justify" wrapText="1"/>
    </xf>
    <xf numFmtId="0" fontId="33" fillId="0" borderId="1" xfId="4" applyFont="1" applyBorder="1"/>
    <xf numFmtId="0" fontId="9" fillId="0" borderId="2" xfId="4" applyFont="1" applyBorder="1" applyAlignment="1">
      <alignment horizontal="left" vertical="top" wrapText="1"/>
    </xf>
    <xf numFmtId="0" fontId="9" fillId="0" borderId="2" xfId="4" applyFont="1" applyBorder="1" applyAlignment="1">
      <alignment horizontal="left" vertical="center" wrapText="1"/>
    </xf>
    <xf numFmtId="0" fontId="0" fillId="2" borderId="21" xfId="0" applyFill="1" applyBorder="1"/>
    <xf numFmtId="0" fontId="0" fillId="0" borderId="20" xfId="0" applyBorder="1"/>
    <xf numFmtId="44" fontId="1" fillId="0" borderId="19" xfId="0" applyNumberFormat="1" applyFont="1" applyBorder="1" applyAlignment="1" applyProtection="1">
      <alignment horizontal="left" vertical="top"/>
      <protection locked="0"/>
    </xf>
    <xf numFmtId="0" fontId="0" fillId="0" borderId="22" xfId="0" applyBorder="1"/>
    <xf numFmtId="0" fontId="21" fillId="2" borderId="20" xfId="0" applyFont="1" applyFill="1" applyBorder="1" applyAlignment="1">
      <alignment horizontal="justify" vertical="top" wrapText="1"/>
    </xf>
    <xf numFmtId="0" fontId="0" fillId="2" borderId="22" xfId="0" applyFill="1" applyBorder="1"/>
    <xf numFmtId="0" fontId="22" fillId="0" borderId="20" xfId="0" applyFont="1" applyBorder="1" applyAlignment="1">
      <alignment horizontal="center" wrapText="1"/>
    </xf>
    <xf numFmtId="0" fontId="2" fillId="0" borderId="19" xfId="0" applyFont="1" applyBorder="1" applyAlignment="1" applyProtection="1">
      <alignment horizontal="left" vertical="top" wrapText="1"/>
      <protection locked="0"/>
    </xf>
    <xf numFmtId="0" fontId="22" fillId="2" borderId="20" xfId="0" applyFont="1" applyFill="1" applyBorder="1" applyAlignment="1">
      <alignment horizontal="center" wrapText="1"/>
    </xf>
    <xf numFmtId="0" fontId="4" fillId="2" borderId="22" xfId="0" applyFont="1" applyFill="1" applyBorder="1"/>
    <xf numFmtId="0" fontId="2" fillId="0" borderId="19" xfId="0" applyFont="1" applyBorder="1" applyAlignment="1" applyProtection="1">
      <alignment vertical="top" wrapText="1"/>
      <protection locked="0"/>
    </xf>
    <xf numFmtId="0" fontId="0" fillId="2" borderId="20" xfId="0" applyFill="1" applyBorder="1"/>
    <xf numFmtId="0" fontId="7" fillId="2" borderId="13" xfId="0" applyFont="1" applyFill="1" applyBorder="1" applyAlignment="1" applyProtection="1">
      <alignment horizontal="center" wrapText="1"/>
      <protection locked="0"/>
    </xf>
    <xf numFmtId="164" fontId="7" fillId="2" borderId="1" xfId="1" applyNumberFormat="1" applyFont="1" applyFill="1" applyBorder="1" applyAlignment="1" applyProtection="1">
      <alignment horizontal="center" wrapText="1"/>
      <protection locked="0"/>
    </xf>
    <xf numFmtId="164" fontId="7" fillId="2" borderId="5" xfId="1" applyNumberFormat="1" applyFont="1" applyFill="1" applyBorder="1" applyAlignment="1" applyProtection="1">
      <alignment horizontal="center" wrapText="1"/>
      <protection locked="0"/>
    </xf>
    <xf numFmtId="49" fontId="2" fillId="0" borderId="17" xfId="0" applyNumberFormat="1" applyFont="1" applyBorder="1" applyAlignment="1" applyProtection="1">
      <alignment horizontal="center" vertical="center" wrapText="1"/>
      <protection locked="0"/>
    </xf>
    <xf numFmtId="49" fontId="2" fillId="0" borderId="5" xfId="0" applyNumberFormat="1" applyFont="1" applyBorder="1" applyAlignment="1" applyProtection="1">
      <alignment horizontal="center" vertical="center" wrapText="1"/>
      <protection locked="0"/>
    </xf>
    <xf numFmtId="49" fontId="2" fillId="0" borderId="12" xfId="0" applyNumberFormat="1" applyFont="1" applyBorder="1" applyAlignment="1" applyProtection="1">
      <alignment horizontal="center" vertical="center" wrapText="1"/>
      <protection locked="0"/>
    </xf>
    <xf numFmtId="49" fontId="2" fillId="0" borderId="17" xfId="0" applyNumberFormat="1" applyFont="1" applyBorder="1" applyAlignment="1" applyProtection="1">
      <alignment horizontal="center" vertical="center"/>
      <protection locked="0"/>
    </xf>
    <xf numFmtId="49" fontId="2" fillId="0" borderId="5" xfId="0" applyNumberFormat="1" applyFont="1" applyBorder="1" applyAlignment="1" applyProtection="1">
      <alignment horizontal="center" vertical="center"/>
      <protection locked="0"/>
    </xf>
    <xf numFmtId="49" fontId="2" fillId="0" borderId="12" xfId="0" applyNumberFormat="1" applyFont="1" applyBorder="1" applyAlignment="1" applyProtection="1">
      <alignment horizontal="center" vertical="center"/>
      <protection locked="0"/>
    </xf>
    <xf numFmtId="0" fontId="2" fillId="0" borderId="2" xfId="0" applyFont="1" applyBorder="1" applyProtection="1">
      <protection locked="0"/>
    </xf>
    <xf numFmtId="49" fontId="2" fillId="0" borderId="2" xfId="4" applyNumberFormat="1" applyBorder="1" applyAlignment="1" applyProtection="1">
      <alignment wrapText="1"/>
      <protection locked="0"/>
    </xf>
    <xf numFmtId="0" fontId="4" fillId="0" borderId="2" xfId="0" applyFont="1" applyBorder="1" applyProtection="1">
      <protection locked="0"/>
    </xf>
    <xf numFmtId="0" fontId="2" fillId="3" borderId="10" xfId="0" applyFont="1" applyFill="1" applyBorder="1" applyAlignment="1" applyProtection="1">
      <alignment horizontal="center" wrapText="1"/>
      <protection locked="0"/>
    </xf>
    <xf numFmtId="49" fontId="2" fillId="0" borderId="14" xfId="4" applyNumberFormat="1" applyBorder="1" applyAlignment="1" applyProtection="1">
      <alignment wrapText="1"/>
      <protection locked="0"/>
    </xf>
    <xf numFmtId="0" fontId="2" fillId="0" borderId="14" xfId="0" applyFont="1" applyBorder="1" applyAlignment="1" applyProtection="1">
      <alignment wrapText="1"/>
      <protection locked="0"/>
    </xf>
    <xf numFmtId="0" fontId="4" fillId="0" borderId="10" xfId="0" applyFont="1" applyBorder="1" applyProtection="1">
      <protection locked="0"/>
    </xf>
    <xf numFmtId="0" fontId="1" fillId="0" borderId="0" xfId="0" applyFont="1" applyAlignment="1" applyProtection="1">
      <alignment horizontal="right"/>
      <protection locked="0"/>
    </xf>
    <xf numFmtId="44" fontId="1" fillId="0" borderId="0" xfId="0" applyNumberFormat="1" applyFont="1" applyAlignment="1">
      <alignment horizontal="center" vertical="center"/>
    </xf>
    <xf numFmtId="0" fontId="1" fillId="0" borderId="11" xfId="0" applyFont="1" applyBorder="1" applyAlignment="1" applyProtection="1">
      <alignment horizontal="right"/>
      <protection locked="0"/>
    </xf>
    <xf numFmtId="0" fontId="1" fillId="0" borderId="11" xfId="0" applyFont="1" applyBorder="1" applyAlignment="1" applyProtection="1">
      <alignment horizontal="center"/>
      <protection locked="0"/>
    </xf>
    <xf numFmtId="0" fontId="32" fillId="0" borderId="7" xfId="0" applyFont="1" applyBorder="1" applyAlignment="1" applyProtection="1">
      <alignment horizontal="right" vertical="distributed"/>
      <protection locked="0"/>
    </xf>
    <xf numFmtId="0" fontId="2" fillId="0" borderId="16" xfId="1" quotePrefix="1" applyNumberFormat="1" applyFont="1" applyFill="1" applyBorder="1" applyAlignment="1" applyProtection="1">
      <protection locked="0"/>
    </xf>
    <xf numFmtId="0" fontId="9" fillId="0" borderId="16" xfId="1" quotePrefix="1" applyNumberFormat="1" applyFont="1" applyFill="1" applyBorder="1" applyAlignment="1" applyProtection="1">
      <protection locked="0"/>
    </xf>
    <xf numFmtId="0" fontId="9" fillId="0" borderId="16" xfId="0" applyFont="1" applyBorder="1" applyProtection="1">
      <protection locked="0"/>
    </xf>
    <xf numFmtId="44" fontId="1" fillId="0" borderId="11" xfId="0" applyNumberFormat="1" applyFont="1" applyBorder="1" applyAlignment="1" applyProtection="1">
      <alignment horizontal="center"/>
      <protection locked="0"/>
    </xf>
    <xf numFmtId="10" fontId="2" fillId="3" borderId="15" xfId="4" applyNumberFormat="1" applyFill="1" applyBorder="1" applyAlignment="1" applyProtection="1">
      <alignment horizontal="center"/>
      <protection locked="0"/>
    </xf>
    <xf numFmtId="44" fontId="2" fillId="3" borderId="15" xfId="4" applyNumberFormat="1" applyFill="1" applyBorder="1" applyProtection="1">
      <protection locked="0"/>
    </xf>
    <xf numFmtId="0" fontId="1" fillId="0" borderId="0" xfId="4" applyFont="1" applyAlignment="1" applyProtection="1">
      <alignment horizontal="right"/>
      <protection locked="0"/>
    </xf>
    <xf numFmtId="44" fontId="1" fillId="0" borderId="0" xfId="4" applyNumberFormat="1" applyFont="1"/>
    <xf numFmtId="44" fontId="1" fillId="0" borderId="5" xfId="1" applyNumberFormat="1" applyFont="1" applyFill="1" applyBorder="1" applyAlignment="1" applyProtection="1">
      <alignment shrinkToFit="1"/>
      <protection locked="0"/>
    </xf>
    <xf numFmtId="44" fontId="1" fillId="3" borderId="2" xfId="4" applyNumberFormat="1" applyFont="1" applyFill="1" applyBorder="1"/>
    <xf numFmtId="0" fontId="35" fillId="3" borderId="11" xfId="4" applyFont="1" applyFill="1" applyBorder="1" applyAlignment="1">
      <alignment horizontal="left" wrapText="1"/>
    </xf>
    <xf numFmtId="0" fontId="9" fillId="3" borderId="11" xfId="4" applyFont="1" applyFill="1" applyBorder="1" applyAlignment="1">
      <alignment horizontal="left" wrapText="1"/>
    </xf>
    <xf numFmtId="0" fontId="35" fillId="0" borderId="0" xfId="4" applyFont="1" applyAlignment="1">
      <alignment horizontal="left" wrapText="1"/>
    </xf>
    <xf numFmtId="0" fontId="9" fillId="0" borderId="0" xfId="4" applyFont="1" applyAlignment="1">
      <alignment horizontal="left" wrapText="1"/>
    </xf>
    <xf numFmtId="0" fontId="33" fillId="3" borderId="14" xfId="4" applyFont="1" applyFill="1" applyBorder="1"/>
    <xf numFmtId="0" fontId="8" fillId="0" borderId="5" xfId="0" applyFont="1" applyBorder="1" applyAlignment="1" applyProtection="1">
      <alignment horizontal="center"/>
      <protection locked="0"/>
    </xf>
    <xf numFmtId="0" fontId="0" fillId="0" borderId="5" xfId="0" applyBorder="1" applyProtection="1">
      <protection locked="0"/>
    </xf>
    <xf numFmtId="44" fontId="1" fillId="0" borderId="11" xfId="0" applyNumberFormat="1" applyFont="1" applyBorder="1" applyAlignment="1">
      <alignment horizontal="center" vertical="center"/>
    </xf>
    <xf numFmtId="0" fontId="1" fillId="3" borderId="15" xfId="0" applyFont="1" applyFill="1" applyBorder="1" applyAlignment="1" applyProtection="1">
      <alignment horizontal="right"/>
      <protection locked="0"/>
    </xf>
    <xf numFmtId="0" fontId="4" fillId="4" borderId="1" xfId="0" applyFont="1" applyFill="1" applyBorder="1" applyProtection="1">
      <protection locked="0"/>
    </xf>
    <xf numFmtId="0" fontId="8" fillId="4" borderId="0" xfId="0" applyFont="1" applyFill="1" applyAlignment="1" applyProtection="1">
      <alignment horizontal="center"/>
      <protection locked="0"/>
    </xf>
    <xf numFmtId="164" fontId="8" fillId="4" borderId="0" xfId="1" applyNumberFormat="1" applyFont="1" applyFill="1" applyBorder="1" applyAlignment="1" applyProtection="1">
      <alignment horizontal="center" wrapText="1"/>
      <protection locked="0"/>
    </xf>
    <xf numFmtId="44" fontId="1" fillId="4" borderId="0" xfId="0" applyNumberFormat="1" applyFont="1" applyFill="1" applyAlignment="1">
      <alignment horizontal="center" vertical="center"/>
    </xf>
    <xf numFmtId="0" fontId="1" fillId="4" borderId="0" xfId="0" applyFont="1" applyFill="1" applyAlignment="1" applyProtection="1">
      <alignment horizontal="right"/>
      <protection locked="0"/>
    </xf>
    <xf numFmtId="0" fontId="9" fillId="0" borderId="17" xfId="1" quotePrefix="1" applyNumberFormat="1" applyFont="1" applyFill="1" applyBorder="1" applyAlignment="1" applyProtection="1">
      <protection locked="0"/>
    </xf>
    <xf numFmtId="164" fontId="4" fillId="0" borderId="5" xfId="1" applyNumberFormat="1" applyFont="1" applyBorder="1" applyProtection="1">
      <protection locked="0"/>
    </xf>
    <xf numFmtId="44" fontId="1" fillId="0" borderId="5" xfId="0" applyNumberFormat="1" applyFont="1" applyBorder="1" applyAlignment="1">
      <alignment horizontal="center" vertical="center"/>
    </xf>
    <xf numFmtId="44" fontId="1" fillId="0" borderId="12" xfId="0" applyNumberFormat="1" applyFont="1" applyBorder="1" applyAlignment="1">
      <alignment horizontal="center" vertical="center"/>
    </xf>
    <xf numFmtId="44" fontId="1" fillId="0" borderId="12" xfId="0" applyNumberFormat="1" applyFont="1" applyBorder="1" applyAlignment="1" applyProtection="1">
      <alignment horizontal="center"/>
      <protection locked="0"/>
    </xf>
    <xf numFmtId="164" fontId="2" fillId="0" borderId="0" xfId="1" applyNumberFormat="1" applyFont="1" applyBorder="1" applyProtection="1">
      <protection locked="0"/>
    </xf>
    <xf numFmtId="14" fontId="0" fillId="0" borderId="0" xfId="0" applyNumberFormat="1" applyProtection="1">
      <protection locked="0"/>
    </xf>
    <xf numFmtId="0" fontId="0" fillId="0" borderId="12" xfId="0" applyBorder="1" applyProtection="1">
      <protection locked="0"/>
    </xf>
    <xf numFmtId="0" fontId="1" fillId="3" borderId="2" xfId="0" applyFont="1" applyFill="1" applyBorder="1" applyAlignment="1" applyProtection="1">
      <alignment horizontal="right" vertical="center"/>
      <protection locked="0"/>
    </xf>
    <xf numFmtId="0" fontId="2" fillId="6" borderId="2" xfId="0" applyFont="1" applyFill="1" applyBorder="1" applyAlignment="1" applyProtection="1">
      <alignment horizontal="left" vertical="center"/>
      <protection locked="0"/>
    </xf>
    <xf numFmtId="0" fontId="1" fillId="5" borderId="2" xfId="0" applyFont="1" applyFill="1" applyBorder="1" applyAlignment="1" applyProtection="1">
      <alignment horizontal="right"/>
      <protection locked="0"/>
    </xf>
    <xf numFmtId="0" fontId="0" fillId="5" borderId="3" xfId="0" applyFill="1" applyBorder="1" applyAlignment="1">
      <alignment horizontal="center"/>
    </xf>
    <xf numFmtId="0" fontId="2" fillId="5" borderId="3" xfId="0" applyFont="1" applyFill="1" applyBorder="1" applyAlignment="1">
      <alignment horizontal="center"/>
    </xf>
    <xf numFmtId="0" fontId="0" fillId="6" borderId="2" xfId="0" applyFill="1" applyBorder="1"/>
    <xf numFmtId="0" fontId="7" fillId="6" borderId="2" xfId="0" applyFont="1" applyFill="1" applyBorder="1" applyAlignment="1" applyProtection="1">
      <alignment horizontal="center"/>
      <protection locked="0"/>
    </xf>
    <xf numFmtId="164" fontId="7" fillId="6" borderId="2" xfId="1" applyNumberFormat="1" applyFont="1" applyFill="1" applyBorder="1" applyAlignment="1" applyProtection="1">
      <alignment horizontal="center" wrapText="1"/>
      <protection locked="0"/>
    </xf>
    <xf numFmtId="44" fontId="7" fillId="6" borderId="2" xfId="2" applyFont="1" applyFill="1" applyBorder="1" applyAlignment="1" applyProtection="1">
      <alignment horizontal="center" wrapText="1"/>
      <protection locked="0"/>
    </xf>
    <xf numFmtId="44" fontId="2" fillId="6" borderId="2" xfId="6" applyNumberFormat="1" applyFont="1" applyFill="1" applyBorder="1" applyAlignment="1" applyProtection="1">
      <alignment horizontal="center"/>
    </xf>
    <xf numFmtId="44" fontId="1" fillId="6" borderId="6" xfId="0" applyNumberFormat="1" applyFont="1" applyFill="1" applyBorder="1" applyAlignment="1">
      <alignment horizontal="right"/>
    </xf>
    <xf numFmtId="44" fontId="1" fillId="6" borderId="2" xfId="0" applyNumberFormat="1" applyFont="1" applyFill="1" applyBorder="1" applyAlignment="1">
      <alignment shrinkToFit="1"/>
    </xf>
    <xf numFmtId="10" fontId="1" fillId="6" borderId="6" xfId="0" applyNumberFormat="1" applyFont="1" applyFill="1" applyBorder="1" applyAlignment="1" applyProtection="1">
      <alignment horizontal="right"/>
      <protection locked="0"/>
    </xf>
    <xf numFmtId="44" fontId="1" fillId="7" borderId="2" xfId="4" applyNumberFormat="1" applyFont="1" applyFill="1" applyBorder="1"/>
    <xf numFmtId="0" fontId="2" fillId="7" borderId="3" xfId="0" applyFont="1" applyFill="1" applyBorder="1" applyAlignment="1" applyProtection="1">
      <alignment horizontal="center"/>
      <protection locked="0"/>
    </xf>
    <xf numFmtId="0" fontId="2" fillId="7" borderId="4" xfId="0" applyFont="1" applyFill="1" applyBorder="1" applyAlignment="1" applyProtection="1">
      <alignment horizontal="center"/>
      <protection locked="0"/>
    </xf>
    <xf numFmtId="0" fontId="2" fillId="5" borderId="2" xfId="0" applyFont="1" applyFill="1" applyBorder="1" applyProtection="1">
      <protection locked="0"/>
    </xf>
    <xf numFmtId="0" fontId="7" fillId="5" borderId="6" xfId="0" applyFont="1" applyFill="1" applyBorder="1" applyAlignment="1" applyProtection="1">
      <alignment horizontal="center" wrapText="1"/>
      <protection locked="0"/>
    </xf>
    <xf numFmtId="164" fontId="7" fillId="5" borderId="2" xfId="1" applyNumberFormat="1" applyFont="1" applyFill="1" applyBorder="1" applyAlignment="1" applyProtection="1">
      <alignment horizontal="center" wrapText="1"/>
      <protection locked="0"/>
    </xf>
    <xf numFmtId="164" fontId="7" fillId="5" borderId="4" xfId="1" applyNumberFormat="1" applyFont="1" applyFill="1" applyBorder="1" applyAlignment="1" applyProtection="1">
      <alignment horizontal="center" wrapText="1"/>
      <protection locked="0"/>
    </xf>
    <xf numFmtId="164" fontId="7" fillId="5" borderId="3" xfId="1" applyNumberFormat="1" applyFont="1" applyFill="1" applyBorder="1" applyAlignment="1" applyProtection="1">
      <alignment horizontal="center" wrapText="1"/>
      <protection locked="0"/>
    </xf>
    <xf numFmtId="0" fontId="0" fillId="5" borderId="2" xfId="0" applyFill="1" applyBorder="1" applyAlignment="1" applyProtection="1">
      <alignment horizontal="center"/>
      <protection locked="0"/>
    </xf>
    <xf numFmtId="0" fontId="2" fillId="5" borderId="2" xfId="0" applyFont="1" applyFill="1" applyBorder="1" applyAlignment="1" applyProtection="1">
      <alignment horizontal="center"/>
      <protection locked="0"/>
    </xf>
    <xf numFmtId="0" fontId="4" fillId="6" borderId="3" xfId="0" applyFont="1" applyFill="1" applyBorder="1" applyProtection="1">
      <protection locked="0"/>
    </xf>
    <xf numFmtId="0" fontId="7" fillId="6" borderId="12" xfId="0" applyFont="1" applyFill="1" applyBorder="1" applyAlignment="1" applyProtection="1">
      <alignment horizontal="center" wrapText="1"/>
      <protection locked="0"/>
    </xf>
    <xf numFmtId="0" fontId="7" fillId="6" borderId="3" xfId="0" applyFont="1" applyFill="1" applyBorder="1" applyAlignment="1" applyProtection="1">
      <alignment horizontal="center" wrapText="1"/>
      <protection locked="0"/>
    </xf>
    <xf numFmtId="164" fontId="7" fillId="6" borderId="3" xfId="1" applyNumberFormat="1" applyFont="1" applyFill="1" applyBorder="1" applyAlignment="1" applyProtection="1">
      <alignment horizontal="center" wrapText="1"/>
      <protection locked="0"/>
    </xf>
    <xf numFmtId="164" fontId="7" fillId="6" borderId="15" xfId="1" applyNumberFormat="1" applyFont="1" applyFill="1" applyBorder="1" applyAlignment="1" applyProtection="1">
      <alignment horizontal="center" wrapText="1"/>
      <protection locked="0"/>
    </xf>
    <xf numFmtId="0" fontId="2" fillId="6" borderId="2" xfId="0" applyFont="1" applyFill="1" applyBorder="1" applyProtection="1">
      <protection locked="0"/>
    </xf>
    <xf numFmtId="164" fontId="7" fillId="6" borderId="1" xfId="1" applyNumberFormat="1" applyFont="1" applyFill="1" applyBorder="1" applyAlignment="1" applyProtection="1">
      <alignment horizontal="center" wrapText="1"/>
      <protection locked="0"/>
    </xf>
    <xf numFmtId="164" fontId="7" fillId="6" borderId="5" xfId="1" applyNumberFormat="1" applyFont="1" applyFill="1" applyBorder="1" applyAlignment="1" applyProtection="1">
      <alignment horizontal="center" wrapText="1"/>
      <protection locked="0"/>
    </xf>
    <xf numFmtId="0" fontId="2" fillId="8" borderId="2" xfId="0" applyFont="1" applyFill="1" applyBorder="1" applyAlignment="1">
      <alignment horizontal="center"/>
    </xf>
    <xf numFmtId="0" fontId="2" fillId="8" borderId="6" xfId="1" applyNumberFormat="1" applyFont="1" applyFill="1" applyBorder="1" applyAlignment="1" applyProtection="1">
      <alignment horizontal="center"/>
    </xf>
    <xf numFmtId="0" fontId="2" fillId="8" borderId="2" xfId="1" applyNumberFormat="1" applyFont="1" applyFill="1" applyBorder="1" applyAlignment="1" applyProtection="1">
      <alignment horizontal="center"/>
    </xf>
    <xf numFmtId="0" fontId="2" fillId="8" borderId="2" xfId="0" applyFont="1" applyFill="1" applyBorder="1" applyAlignment="1" applyProtection="1">
      <alignment horizontal="center"/>
      <protection locked="0"/>
    </xf>
    <xf numFmtId="0" fontId="1" fillId="5" borderId="2" xfId="0" applyFont="1" applyFill="1" applyBorder="1" applyProtection="1">
      <protection locked="0"/>
    </xf>
    <xf numFmtId="0" fontId="7" fillId="5" borderId="5" xfId="0" applyFont="1" applyFill="1" applyBorder="1" applyAlignment="1">
      <alignment horizontal="center" wrapText="1"/>
    </xf>
    <xf numFmtId="0" fontId="7" fillId="5" borderId="3" xfId="1" applyNumberFormat="1" applyFont="1" applyFill="1" applyBorder="1" applyAlignment="1" applyProtection="1">
      <alignment horizontal="center" wrapText="1"/>
    </xf>
    <xf numFmtId="0" fontId="7" fillId="5" borderId="3" xfId="0" applyFont="1" applyFill="1" applyBorder="1" applyAlignment="1">
      <alignment horizontal="center" wrapText="1"/>
    </xf>
    <xf numFmtId="0" fontId="7" fillId="5" borderId="0" xfId="0" applyFont="1" applyFill="1" applyAlignment="1">
      <alignment horizontal="center" wrapText="1"/>
    </xf>
    <xf numFmtId="44" fontId="1" fillId="5" borderId="2" xfId="1" applyNumberFormat="1" applyFont="1" applyFill="1" applyBorder="1" applyAlignment="1" applyProtection="1">
      <alignment shrinkToFit="1"/>
    </xf>
    <xf numFmtId="44" fontId="1" fillId="5" borderId="2" xfId="1" applyNumberFormat="1" applyFont="1" applyFill="1" applyBorder="1" applyAlignment="1" applyProtection="1">
      <alignment horizontal="center" shrinkToFit="1"/>
    </xf>
    <xf numFmtId="0" fontId="2" fillId="7" borderId="3" xfId="0" applyFont="1" applyFill="1" applyBorder="1" applyProtection="1">
      <protection locked="0"/>
    </xf>
    <xf numFmtId="0" fontId="2" fillId="7" borderId="3" xfId="0" applyFont="1" applyFill="1" applyBorder="1" applyAlignment="1" applyProtection="1">
      <alignment horizontal="center" wrapText="1"/>
      <protection locked="0"/>
    </xf>
    <xf numFmtId="0" fontId="2" fillId="7" borderId="10" xfId="0" applyFont="1" applyFill="1" applyBorder="1" applyAlignment="1" applyProtection="1">
      <alignment horizontal="center" wrapText="1"/>
      <protection locked="0"/>
    </xf>
    <xf numFmtId="164" fontId="2" fillId="7" borderId="3" xfId="1" applyNumberFormat="1" applyFont="1" applyFill="1" applyBorder="1" applyAlignment="1" applyProtection="1">
      <alignment horizontal="center" wrapText="1"/>
      <protection locked="0"/>
    </xf>
    <xf numFmtId="0" fontId="7" fillId="5" borderId="2" xfId="0" applyFont="1" applyFill="1" applyBorder="1" applyAlignment="1" applyProtection="1">
      <alignment horizontal="center" wrapText="1"/>
      <protection locked="0"/>
    </xf>
    <xf numFmtId="0" fontId="7" fillId="5" borderId="13" xfId="0" applyFont="1" applyFill="1" applyBorder="1" applyAlignment="1" applyProtection="1">
      <alignment horizontal="center" wrapText="1"/>
      <protection locked="0"/>
    </xf>
    <xf numFmtId="44" fontId="1" fillId="5" borderId="2" xfId="1" applyNumberFormat="1" applyFont="1" applyFill="1" applyBorder="1" applyAlignment="1" applyProtection="1">
      <alignment horizontal="left" shrinkToFit="1"/>
    </xf>
    <xf numFmtId="0" fontId="9" fillId="0" borderId="0" xfId="0" applyFont="1" applyAlignment="1">
      <alignment vertical="center" wrapText="1"/>
    </xf>
    <xf numFmtId="0" fontId="36" fillId="0" borderId="0" xfId="0" applyFont="1"/>
    <xf numFmtId="0" fontId="36" fillId="5" borderId="2" xfId="0" applyFont="1" applyFill="1" applyBorder="1" applyAlignment="1">
      <alignment horizontal="left" vertical="top" wrapText="1"/>
    </xf>
    <xf numFmtId="0" fontId="36" fillId="0" borderId="0" xfId="0" applyFont="1" applyAlignment="1">
      <alignment horizontal="left" vertical="top"/>
    </xf>
    <xf numFmtId="0" fontId="35" fillId="0" borderId="0" xfId="0" applyFont="1"/>
    <xf numFmtId="0" fontId="40" fillId="7" borderId="2" xfId="0" applyFont="1" applyFill="1" applyBorder="1" applyAlignment="1">
      <alignment horizontal="center" vertical="center" wrapText="1"/>
    </xf>
    <xf numFmtId="0" fontId="41" fillId="5" borderId="2" xfId="0" applyFont="1" applyFill="1" applyBorder="1" applyAlignment="1">
      <alignment horizontal="left" vertical="center" wrapText="1"/>
    </xf>
    <xf numFmtId="167" fontId="41" fillId="5" borderId="2" xfId="0" applyNumberFormat="1" applyFont="1" applyFill="1" applyBorder="1" applyAlignment="1">
      <alignment horizontal="right" vertical="center" wrapText="1"/>
    </xf>
    <xf numFmtId="0" fontId="41" fillId="5" borderId="2" xfId="0" applyFont="1" applyFill="1" applyBorder="1" applyAlignment="1">
      <alignment horizontal="center" vertical="center" wrapText="1"/>
    </xf>
    <xf numFmtId="0" fontId="9" fillId="5" borderId="2" xfId="0" applyFont="1" applyFill="1" applyBorder="1" applyAlignment="1" applyProtection="1">
      <alignment horizontal="left" vertical="top" wrapText="1"/>
      <protection locked="0"/>
    </xf>
    <xf numFmtId="167" fontId="9" fillId="5" borderId="2" xfId="0" applyNumberFormat="1" applyFont="1" applyFill="1" applyBorder="1" applyAlignment="1" applyProtection="1">
      <alignment horizontal="right" vertical="top" wrapText="1"/>
      <protection locked="0"/>
    </xf>
    <xf numFmtId="0" fontId="9" fillId="5" borderId="2" xfId="0" applyFont="1" applyFill="1" applyBorder="1" applyAlignment="1" applyProtection="1">
      <alignment horizontal="center" vertical="top" wrapText="1"/>
      <protection locked="0"/>
    </xf>
    <xf numFmtId="168" fontId="9" fillId="5" borderId="2" xfId="2" applyNumberFormat="1" applyFont="1" applyFill="1" applyBorder="1" applyAlignment="1" applyProtection="1">
      <alignment horizontal="center" vertical="top" wrapText="1"/>
      <protection locked="0"/>
    </xf>
    <xf numFmtId="0" fontId="5" fillId="7" borderId="2" xfId="0" applyFont="1" applyFill="1" applyBorder="1" applyAlignment="1">
      <alignment horizontal="right" vertical="center" wrapText="1"/>
    </xf>
    <xf numFmtId="167" fontId="5" fillId="7" borderId="2" xfId="0" applyNumberFormat="1" applyFont="1" applyFill="1" applyBorder="1" applyAlignment="1">
      <alignment horizontal="right" vertical="center" wrapText="1"/>
    </xf>
    <xf numFmtId="0" fontId="42" fillId="7" borderId="2" xfId="0" applyFont="1" applyFill="1" applyBorder="1" applyAlignment="1">
      <alignment horizontal="center" vertical="center" wrapText="1"/>
    </xf>
    <xf numFmtId="0" fontId="36" fillId="0" borderId="0" xfId="0" applyFont="1" applyAlignment="1">
      <alignment horizontal="center" vertical="center" wrapText="1"/>
    </xf>
    <xf numFmtId="0" fontId="9" fillId="0" borderId="0" xfId="0" applyFont="1"/>
    <xf numFmtId="0" fontId="35" fillId="7" borderId="2" xfId="0" applyFont="1" applyFill="1" applyBorder="1" applyAlignment="1">
      <alignment horizontal="center" vertical="top" wrapText="1"/>
    </xf>
    <xf numFmtId="0" fontId="43" fillId="0" borderId="0" xfId="0" applyFont="1" applyAlignment="1">
      <alignment horizontal="left" vertical="center" wrapText="1"/>
    </xf>
    <xf numFmtId="9" fontId="43" fillId="0" borderId="0" xfId="0" applyNumberFormat="1" applyFont="1" applyAlignment="1">
      <alignment horizontal="left" vertical="center" wrapText="1"/>
    </xf>
    <xf numFmtId="6" fontId="43" fillId="0" borderId="0" xfId="0" applyNumberFormat="1" applyFont="1" applyAlignment="1">
      <alignment vertical="center" wrapText="1"/>
    </xf>
    <xf numFmtId="0" fontId="36" fillId="0" borderId="0" xfId="0" applyFont="1" applyAlignment="1">
      <alignment horizontal="center"/>
    </xf>
    <xf numFmtId="0" fontId="35" fillId="7" borderId="2" xfId="0" applyFont="1" applyFill="1" applyBorder="1" applyAlignment="1">
      <alignment horizontal="center" vertical="center" wrapText="1"/>
    </xf>
    <xf numFmtId="0" fontId="36" fillId="0" borderId="0" xfId="0" applyFont="1" applyAlignment="1">
      <alignment vertical="top" wrapText="1"/>
    </xf>
    <xf numFmtId="0" fontId="40" fillId="5" borderId="32" xfId="0" applyFont="1" applyFill="1" applyBorder="1" applyAlignment="1">
      <alignment horizontal="left" vertical="center" wrapText="1"/>
    </xf>
    <xf numFmtId="0" fontId="40" fillId="5" borderId="33" xfId="0" applyFont="1" applyFill="1" applyBorder="1" applyAlignment="1">
      <alignment horizontal="left" vertical="center" wrapText="1"/>
    </xf>
    <xf numFmtId="0" fontId="43" fillId="5" borderId="32" xfId="0" applyFont="1" applyFill="1" applyBorder="1" applyAlignment="1">
      <alignment horizontal="left" vertical="center" wrapText="1"/>
    </xf>
    <xf numFmtId="9" fontId="43" fillId="5" borderId="33" xfId="0" applyNumberFormat="1" applyFont="1" applyFill="1" applyBorder="1" applyAlignment="1">
      <alignment horizontal="left" vertical="center" wrapText="1"/>
    </xf>
    <xf numFmtId="0" fontId="2" fillId="7" borderId="3" xfId="4" applyFill="1" applyBorder="1" applyAlignment="1" applyProtection="1">
      <alignment horizontal="center"/>
      <protection locked="0"/>
    </xf>
    <xf numFmtId="0" fontId="7" fillId="5" borderId="18" xfId="4" applyFont="1" applyFill="1" applyBorder="1" applyAlignment="1" applyProtection="1">
      <alignment horizontal="center" wrapText="1"/>
      <protection locked="0"/>
    </xf>
    <xf numFmtId="10" fontId="2" fillId="0" borderId="18" xfId="4" applyNumberFormat="1" applyBorder="1" applyAlignment="1" applyProtection="1">
      <alignment horizontal="center"/>
      <protection locked="0"/>
    </xf>
    <xf numFmtId="44" fontId="2" fillId="0" borderId="18" xfId="4" applyNumberFormat="1" applyBorder="1" applyProtection="1">
      <protection locked="0"/>
    </xf>
    <xf numFmtId="44" fontId="2" fillId="0" borderId="18" xfId="4" applyNumberFormat="1" applyBorder="1"/>
    <xf numFmtId="44" fontId="2" fillId="0" borderId="18" xfId="4" applyNumberFormat="1" applyBorder="1" applyAlignment="1" applyProtection="1">
      <alignment horizontal="center"/>
      <protection locked="0"/>
    </xf>
    <xf numFmtId="44" fontId="2" fillId="5" borderId="2" xfId="1" applyNumberFormat="1" applyFont="1" applyFill="1" applyBorder="1" applyProtection="1"/>
    <xf numFmtId="44" fontId="1" fillId="8" borderId="2" xfId="1" applyNumberFormat="1" applyFont="1" applyFill="1" applyBorder="1" applyAlignment="1" applyProtection="1">
      <alignment horizontal="left" vertical="center" shrinkToFit="1"/>
    </xf>
    <xf numFmtId="44" fontId="1" fillId="8" borderId="2" xfId="1" applyNumberFormat="1" applyFont="1" applyFill="1" applyBorder="1" applyAlignment="1" applyProtection="1">
      <alignment horizontal="center" shrinkToFit="1"/>
      <protection locked="0"/>
    </xf>
    <xf numFmtId="44" fontId="2" fillId="8" borderId="2" xfId="1" applyNumberFormat="1" applyFont="1" applyFill="1" applyBorder="1" applyProtection="1"/>
    <xf numFmtId="44" fontId="1" fillId="8" borderId="2" xfId="1" applyNumberFormat="1" applyFont="1" applyFill="1" applyBorder="1" applyAlignment="1" applyProtection="1">
      <alignment shrinkToFit="1"/>
    </xf>
    <xf numFmtId="44" fontId="2" fillId="6" borderId="2" xfId="1" applyNumberFormat="1" applyFont="1" applyFill="1" applyBorder="1" applyAlignment="1" applyProtection="1">
      <alignment shrinkToFit="1"/>
    </xf>
    <xf numFmtId="44" fontId="2" fillId="6" borderId="3" xfId="1" applyNumberFormat="1" applyFont="1" applyFill="1" applyBorder="1" applyAlignment="1" applyProtection="1">
      <alignment shrinkToFit="1"/>
    </xf>
    <xf numFmtId="44" fontId="1" fillId="3" borderId="2" xfId="0" applyNumberFormat="1" applyFont="1" applyFill="1" applyBorder="1" applyAlignment="1">
      <alignment vertical="center"/>
    </xf>
    <xf numFmtId="164" fontId="8" fillId="3" borderId="2" xfId="1" applyNumberFormat="1" applyFont="1" applyFill="1" applyBorder="1" applyAlignment="1" applyProtection="1">
      <alignment wrapText="1"/>
      <protection locked="0"/>
    </xf>
    <xf numFmtId="0" fontId="1" fillId="0" borderId="0" xfId="0" applyFont="1" applyAlignment="1">
      <alignment horizontal="right"/>
    </xf>
    <xf numFmtId="44" fontId="1" fillId="0" borderId="0" xfId="0" applyNumberFormat="1" applyFont="1" applyAlignment="1">
      <alignment horizontal="right"/>
    </xf>
    <xf numFmtId="10" fontId="1" fillId="0" borderId="0" xfId="0" applyNumberFormat="1" applyFont="1" applyAlignment="1" applyProtection="1">
      <alignment horizontal="right"/>
      <protection locked="0"/>
    </xf>
    <xf numFmtId="44" fontId="1" fillId="0" borderId="0" xfId="0" applyNumberFormat="1" applyFont="1" applyAlignment="1">
      <alignment shrinkToFit="1"/>
    </xf>
    <xf numFmtId="164" fontId="8" fillId="5" borderId="2" xfId="1" applyNumberFormat="1" applyFont="1" applyFill="1" applyBorder="1" applyAlignment="1" applyProtection="1">
      <alignment horizontal="center" wrapText="1"/>
      <protection locked="0"/>
    </xf>
    <xf numFmtId="0" fontId="0" fillId="5" borderId="2" xfId="0" applyFill="1" applyBorder="1"/>
    <xf numFmtId="0" fontId="2" fillId="5" borderId="2" xfId="0" applyFont="1" applyFill="1" applyBorder="1" applyAlignment="1">
      <alignment horizontal="center"/>
    </xf>
    <xf numFmtId="0" fontId="48" fillId="4" borderId="0" xfId="0" applyFont="1" applyFill="1" applyAlignment="1" applyProtection="1">
      <alignment horizontal="center" wrapText="1"/>
      <protection locked="0"/>
    </xf>
    <xf numFmtId="0" fontId="44" fillId="4" borderId="0" xfId="0" applyFont="1" applyFill="1" applyAlignment="1">
      <alignment horizontal="center"/>
    </xf>
    <xf numFmtId="0" fontId="44" fillId="4" borderId="0" xfId="0" applyFont="1" applyFill="1"/>
    <xf numFmtId="0" fontId="44" fillId="4" borderId="0" xfId="0" applyFont="1" applyFill="1" applyAlignment="1">
      <alignment horizontal="left"/>
    </xf>
    <xf numFmtId="44" fontId="1" fillId="5" borderId="2" xfId="0" applyNumberFormat="1" applyFont="1" applyFill="1" applyBorder="1" applyAlignment="1">
      <alignment vertical="center"/>
    </xf>
    <xf numFmtId="0" fontId="8" fillId="5" borderId="2" xfId="0" applyFont="1" applyFill="1" applyBorder="1" applyAlignment="1" applyProtection="1">
      <alignment horizontal="center" wrapText="1"/>
      <protection locked="0"/>
    </xf>
    <xf numFmtId="0" fontId="8" fillId="6" borderId="2" xfId="0" applyFont="1" applyFill="1" applyBorder="1" applyAlignment="1" applyProtection="1">
      <alignment horizontal="center" wrapText="1"/>
      <protection locked="0"/>
    </xf>
    <xf numFmtId="44" fontId="43" fillId="0" borderId="0" xfId="0" applyNumberFormat="1" applyFont="1" applyAlignment="1">
      <alignment vertical="center" wrapText="1"/>
    </xf>
    <xf numFmtId="0" fontId="19" fillId="0" borderId="2" xfId="0" applyFont="1" applyBorder="1" applyAlignment="1">
      <alignment horizontal="left" wrapText="1"/>
    </xf>
    <xf numFmtId="0" fontId="19" fillId="0" borderId="0" xfId="0" applyFont="1" applyAlignment="1">
      <alignment horizontal="justify" wrapText="1"/>
    </xf>
    <xf numFmtId="0" fontId="0" fillId="0" borderId="0" xfId="0" applyAlignment="1">
      <alignment wrapText="1"/>
    </xf>
    <xf numFmtId="0" fontId="2" fillId="0" borderId="10" xfId="0" applyFont="1" applyBorder="1" applyProtection="1">
      <protection locked="0"/>
    </xf>
    <xf numFmtId="44" fontId="2" fillId="2" borderId="2" xfId="1" applyNumberFormat="1" applyFont="1" applyFill="1" applyBorder="1" applyAlignment="1" applyProtection="1">
      <alignment vertical="center" shrinkToFit="1"/>
    </xf>
    <xf numFmtId="44" fontId="2" fillId="6" borderId="2" xfId="1" applyNumberFormat="1" applyFont="1" applyFill="1" applyBorder="1" applyAlignment="1" applyProtection="1">
      <alignment vertical="center" shrinkToFit="1"/>
    </xf>
    <xf numFmtId="164" fontId="2" fillId="0" borderId="5" xfId="1" applyNumberFormat="1" applyFont="1" applyFill="1" applyBorder="1" applyProtection="1">
      <protection locked="0"/>
    </xf>
    <xf numFmtId="164" fontId="2" fillId="0" borderId="11" xfId="1" applyNumberFormat="1" applyFont="1" applyBorder="1" applyProtection="1">
      <protection locked="0"/>
    </xf>
    <xf numFmtId="164" fontId="2" fillId="0" borderId="12" xfId="1" applyNumberFormat="1" applyFont="1" applyFill="1" applyBorder="1" applyProtection="1">
      <protection locked="0"/>
    </xf>
    <xf numFmtId="44" fontId="2" fillId="2" borderId="2" xfId="0" applyNumberFormat="1" applyFont="1" applyFill="1" applyBorder="1" applyProtection="1"/>
    <xf numFmtId="44" fontId="2" fillId="5" borderId="2" xfId="0" applyNumberFormat="1" applyFont="1" applyFill="1" applyBorder="1" applyProtection="1"/>
    <xf numFmtId="0" fontId="35" fillId="2" borderId="13" xfId="4" applyFont="1" applyFill="1" applyBorder="1" applyAlignment="1">
      <alignment horizontal="center"/>
    </xf>
    <xf numFmtId="0" fontId="35" fillId="2" borderId="6" xfId="4" applyFont="1" applyFill="1" applyBorder="1" applyAlignment="1">
      <alignment horizontal="center"/>
    </xf>
    <xf numFmtId="0" fontId="36" fillId="0" borderId="13" xfId="4" applyFont="1" applyBorder="1" applyAlignment="1">
      <alignment horizontal="left" wrapText="1"/>
    </xf>
    <xf numFmtId="0" fontId="36" fillId="0" borderId="6" xfId="4" applyFont="1" applyBorder="1" applyAlignment="1">
      <alignment horizontal="left" wrapText="1"/>
    </xf>
    <xf numFmtId="0" fontId="35" fillId="2" borderId="13" xfId="4" applyFont="1" applyFill="1" applyBorder="1" applyAlignment="1">
      <alignment horizontal="center" vertical="center"/>
    </xf>
    <xf numFmtId="0" fontId="35" fillId="2" borderId="6" xfId="4" applyFont="1" applyFill="1" applyBorder="1" applyAlignment="1">
      <alignment horizontal="center" vertical="center"/>
    </xf>
    <xf numFmtId="0" fontId="36" fillId="0" borderId="13" xfId="4" applyFont="1" applyBorder="1" applyAlignment="1">
      <alignment horizontal="left" vertical="top" wrapText="1"/>
    </xf>
    <xf numFmtId="0" fontId="36" fillId="0" borderId="6" xfId="4" applyFont="1" applyBorder="1" applyAlignment="1">
      <alignment horizontal="left" vertical="top" wrapText="1"/>
    </xf>
    <xf numFmtId="0" fontId="35" fillId="2" borderId="10" xfId="4" applyFont="1" applyFill="1" applyBorder="1" applyAlignment="1">
      <alignment horizontal="center" vertical="center"/>
    </xf>
    <xf numFmtId="0" fontId="35" fillId="2" borderId="12" xfId="4" applyFont="1" applyFill="1" applyBorder="1" applyAlignment="1">
      <alignment horizontal="center" vertical="center"/>
    </xf>
    <xf numFmtId="0" fontId="35" fillId="2" borderId="13" xfId="4" applyFont="1" applyFill="1" applyBorder="1" applyAlignment="1">
      <alignment horizontal="center" vertical="top"/>
    </xf>
    <xf numFmtId="0" fontId="35" fillId="2" borderId="6" xfId="4" applyFont="1" applyFill="1" applyBorder="1" applyAlignment="1">
      <alignment horizontal="center" vertical="top"/>
    </xf>
    <xf numFmtId="0" fontId="10" fillId="0" borderId="13" xfId="4" applyFont="1" applyBorder="1" applyAlignment="1">
      <alignment horizontal="center"/>
    </xf>
    <xf numFmtId="0" fontId="5" fillId="0" borderId="14" xfId="4" applyFont="1" applyBorder="1" applyAlignment="1">
      <alignment horizontal="center"/>
    </xf>
    <xf numFmtId="0" fontId="5" fillId="0" borderId="6" xfId="4" applyFont="1" applyBorder="1" applyAlignment="1">
      <alignment horizontal="center"/>
    </xf>
    <xf numFmtId="0" fontId="36" fillId="0" borderId="13" xfId="4" applyFont="1" applyBorder="1" applyAlignment="1">
      <alignment horizontal="left" vertical="center" wrapText="1"/>
    </xf>
    <xf numFmtId="0" fontId="36" fillId="0" borderId="6" xfId="4" applyFont="1" applyBorder="1" applyAlignment="1">
      <alignment horizontal="left" vertical="center" wrapText="1"/>
    </xf>
    <xf numFmtId="0" fontId="36" fillId="0" borderId="7" xfId="4" applyFont="1" applyBorder="1" applyAlignment="1">
      <alignment horizontal="left" wrapText="1"/>
    </xf>
    <xf numFmtId="0" fontId="36" fillId="0" borderId="17" xfId="4" applyFont="1" applyBorder="1" applyAlignment="1">
      <alignment horizontal="left" wrapText="1"/>
    </xf>
    <xf numFmtId="0" fontId="5" fillId="2" borderId="13" xfId="4" applyFont="1" applyFill="1" applyBorder="1" applyAlignment="1">
      <alignment horizontal="center"/>
    </xf>
    <xf numFmtId="0" fontId="5" fillId="2" borderId="6" xfId="4" applyFont="1" applyFill="1" applyBorder="1" applyAlignment="1">
      <alignment horizontal="center"/>
    </xf>
    <xf numFmtId="0" fontId="35" fillId="0" borderId="13" xfId="4" applyFont="1" applyBorder="1" applyAlignment="1">
      <alignment horizontal="left" vertical="top" wrapText="1"/>
    </xf>
    <xf numFmtId="0" fontId="35" fillId="0" borderId="6" xfId="4" applyFont="1" applyBorder="1" applyAlignment="1">
      <alignment horizontal="left" vertical="top" wrapText="1"/>
    </xf>
    <xf numFmtId="0" fontId="9" fillId="0" borderId="13" xfId="4" applyFont="1" applyBorder="1" applyAlignment="1">
      <alignment horizontal="left" wrapText="1"/>
    </xf>
    <xf numFmtId="0" fontId="9" fillId="0" borderId="6" xfId="4" applyFont="1" applyBorder="1" applyAlignment="1">
      <alignment horizontal="left" wrapText="1"/>
    </xf>
    <xf numFmtId="0" fontId="35" fillId="2" borderId="13" xfId="4" applyFont="1" applyFill="1" applyBorder="1" applyAlignment="1">
      <alignment horizontal="center" wrapText="1"/>
    </xf>
    <xf numFmtId="0" fontId="35" fillId="2" borderId="6" xfId="4" applyFont="1" applyFill="1" applyBorder="1" applyAlignment="1">
      <alignment horizontal="center" wrapText="1"/>
    </xf>
    <xf numFmtId="0" fontId="10" fillId="0" borderId="13" xfId="0" applyFont="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164" fontId="8" fillId="3" borderId="13"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0" fontId="1" fillId="3" borderId="1" xfId="0" applyFont="1" applyFill="1" applyBorder="1" applyAlignment="1" applyProtection="1">
      <alignment horizontal="left"/>
      <protection locked="0"/>
    </xf>
    <xf numFmtId="0" fontId="1" fillId="3" borderId="0" xfId="0" applyFont="1" applyFill="1" applyAlignment="1" applyProtection="1">
      <alignment horizontal="left"/>
      <protection locked="0"/>
    </xf>
    <xf numFmtId="0" fontId="1" fillId="3" borderId="5" xfId="0" applyFont="1" applyFill="1" applyBorder="1" applyAlignment="1" applyProtection="1">
      <alignment horizontal="left"/>
      <protection locked="0"/>
    </xf>
    <xf numFmtId="44" fontId="8" fillId="5" borderId="13" xfId="1" applyNumberFormat="1" applyFont="1" applyFill="1" applyBorder="1" applyAlignment="1" applyProtection="1">
      <alignment horizontal="center" wrapText="1"/>
    </xf>
    <xf numFmtId="44" fontId="8" fillId="5" borderId="6" xfId="1" applyNumberFormat="1" applyFont="1" applyFill="1" applyBorder="1" applyAlignment="1" applyProtection="1">
      <alignment horizontal="center" wrapText="1"/>
    </xf>
    <xf numFmtId="164" fontId="8" fillId="5" borderId="2" xfId="1" applyNumberFormat="1" applyFont="1" applyFill="1" applyBorder="1" applyAlignment="1" applyProtection="1">
      <alignment horizontal="center" wrapText="1"/>
      <protection locked="0"/>
    </xf>
    <xf numFmtId="0" fontId="8" fillId="3" borderId="15"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2" fillId="0" borderId="13" xfId="0" applyFont="1" applyBorder="1" applyAlignment="1" applyProtection="1">
      <alignment horizontal="left" vertical="center"/>
      <protection locked="0"/>
    </xf>
    <xf numFmtId="0" fontId="2" fillId="0" borderId="14"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13" xfId="1" quotePrefix="1" applyNumberFormat="1" applyFont="1" applyFill="1" applyBorder="1" applyAlignment="1" applyProtection="1">
      <alignment horizontal="left" vertical="center"/>
      <protection locked="0"/>
    </xf>
    <xf numFmtId="0" fontId="2" fillId="0" borderId="14" xfId="1" quotePrefix="1" applyNumberFormat="1" applyFont="1" applyFill="1" applyBorder="1" applyAlignment="1" applyProtection="1">
      <alignment horizontal="left" vertical="center"/>
      <protection locked="0"/>
    </xf>
    <xf numFmtId="0" fontId="2" fillId="0" borderId="6" xfId="1" quotePrefix="1" applyNumberFormat="1" applyFont="1" applyFill="1" applyBorder="1" applyAlignment="1" applyProtection="1">
      <alignment horizontal="left" vertical="center"/>
      <protection locked="0"/>
    </xf>
    <xf numFmtId="44" fontId="1" fillId="3" borderId="13" xfId="1" applyNumberFormat="1" applyFont="1" applyFill="1" applyBorder="1" applyAlignment="1" applyProtection="1">
      <alignment horizontal="center" vertical="center" shrinkToFit="1"/>
    </xf>
    <xf numFmtId="44" fontId="1" fillId="3" borderId="6" xfId="1" applyNumberFormat="1" applyFont="1" applyFill="1" applyBorder="1" applyAlignment="1" applyProtection="1">
      <alignment horizontal="center" vertical="center" shrinkToFit="1"/>
    </xf>
    <xf numFmtId="0" fontId="8" fillId="5" borderId="15"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164" fontId="8" fillId="5" borderId="13" xfId="1" applyNumberFormat="1" applyFont="1" applyFill="1" applyBorder="1" applyAlignment="1" applyProtection="1">
      <alignment horizontal="center" wrapText="1"/>
      <protection locked="0"/>
    </xf>
    <xf numFmtId="164" fontId="8" fillId="5" borderId="6" xfId="1" applyNumberFormat="1" applyFont="1" applyFill="1" applyBorder="1" applyAlignment="1" applyProtection="1">
      <alignment horizontal="center" wrapText="1"/>
      <protection locked="0"/>
    </xf>
    <xf numFmtId="0" fontId="2" fillId="0" borderId="10" xfId="0" applyFont="1" applyBorder="1" applyAlignment="1" applyProtection="1">
      <protection locked="0"/>
    </xf>
    <xf numFmtId="0" fontId="2" fillId="0" borderId="11" xfId="0" applyFont="1" applyBorder="1" applyAlignment="1" applyProtection="1">
      <protection locked="0"/>
    </xf>
    <xf numFmtId="0" fontId="0" fillId="0" borderId="10" xfId="0" applyBorder="1" applyAlignment="1" applyProtection="1">
      <protection locked="0"/>
    </xf>
    <xf numFmtId="0" fontId="0" fillId="0" borderId="11" xfId="0" applyBorder="1" applyAlignment="1" applyProtection="1">
      <protection locked="0"/>
    </xf>
    <xf numFmtId="0" fontId="1" fillId="3" borderId="7" xfId="0" applyFont="1" applyFill="1" applyBorder="1" applyAlignment="1" applyProtection="1">
      <alignment horizontal="left"/>
      <protection locked="0"/>
    </xf>
    <xf numFmtId="0" fontId="1" fillId="3" borderId="16" xfId="0" applyFont="1" applyFill="1" applyBorder="1" applyAlignment="1" applyProtection="1">
      <alignment horizontal="left"/>
      <protection locked="0"/>
    </xf>
    <xf numFmtId="0" fontId="1" fillId="3" borderId="17" xfId="0" applyFont="1" applyFill="1" applyBorder="1" applyAlignment="1" applyProtection="1">
      <alignment horizontal="left"/>
      <protection locked="0"/>
    </xf>
    <xf numFmtId="44" fontId="8" fillId="6" borderId="13" xfId="1" applyNumberFormat="1" applyFont="1" applyFill="1" applyBorder="1" applyAlignment="1" applyProtection="1">
      <alignment horizontal="center" wrapText="1"/>
    </xf>
    <xf numFmtId="44" fontId="8" fillId="6" borderId="6" xfId="1" applyNumberFormat="1" applyFont="1" applyFill="1" applyBorder="1" applyAlignment="1" applyProtection="1">
      <alignment horizontal="center" wrapText="1"/>
    </xf>
    <xf numFmtId="0" fontId="40" fillId="0" borderId="11" xfId="0" applyFont="1" applyBorder="1" applyAlignment="1">
      <alignment horizontal="left" vertical="center" wrapText="1"/>
    </xf>
    <xf numFmtId="0" fontId="35" fillId="7" borderId="2" xfId="0" applyFont="1" applyFill="1" applyBorder="1" applyAlignment="1">
      <alignment horizontal="center" vertical="top" wrapText="1"/>
    </xf>
    <xf numFmtId="0" fontId="36" fillId="5" borderId="2" xfId="0" applyFont="1" applyFill="1" applyBorder="1" applyAlignment="1">
      <alignment vertical="top" wrapText="1"/>
    </xf>
    <xf numFmtId="0" fontId="36" fillId="5" borderId="2" xfId="0" applyFont="1" applyFill="1" applyBorder="1" applyAlignment="1">
      <alignment horizontal="left" vertical="top" wrapText="1"/>
    </xf>
    <xf numFmtId="0" fontId="36" fillId="9" borderId="2" xfId="0" applyFont="1" applyFill="1" applyBorder="1" applyAlignment="1">
      <alignment horizontal="left" vertical="top"/>
    </xf>
    <xf numFmtId="0" fontId="36" fillId="0" borderId="0" xfId="0" applyFont="1" applyAlignment="1">
      <alignment horizontal="left" vertical="top" wrapText="1"/>
    </xf>
    <xf numFmtId="0" fontId="35" fillId="0" borderId="2" xfId="0" applyFont="1" applyBorder="1" applyAlignment="1">
      <alignment horizontal="center"/>
    </xf>
    <xf numFmtId="0" fontId="35" fillId="7" borderId="2" xfId="0" applyFont="1" applyFill="1" applyBorder="1" applyAlignment="1">
      <alignment horizontal="center" vertical="center" wrapText="1"/>
    </xf>
    <xf numFmtId="0" fontId="50" fillId="7" borderId="2" xfId="0" applyFont="1" applyFill="1" applyBorder="1" applyAlignment="1">
      <alignment horizontal="center" vertical="center" wrapText="1"/>
    </xf>
    <xf numFmtId="44" fontId="49" fillId="0" borderId="2" xfId="0" applyNumberFormat="1" applyFont="1" applyBorder="1" applyAlignment="1">
      <alignment horizontal="center"/>
    </xf>
    <xf numFmtId="0" fontId="9" fillId="0" borderId="0" xfId="0" applyFont="1" applyAlignment="1">
      <alignment vertical="center" wrapText="1"/>
    </xf>
    <xf numFmtId="0" fontId="44" fillId="5" borderId="0" xfId="0" applyFont="1" applyFill="1" applyAlignment="1">
      <alignment horizontal="center" wrapText="1"/>
    </xf>
    <xf numFmtId="0" fontId="44" fillId="5" borderId="0" xfId="0" applyFont="1" applyFill="1" applyAlignment="1">
      <alignment horizontal="center"/>
    </xf>
    <xf numFmtId="0" fontId="9" fillId="7" borderId="0" xfId="0" applyFont="1" applyFill="1" applyAlignment="1">
      <alignment horizontal="center"/>
    </xf>
    <xf numFmtId="0" fontId="43" fillId="5" borderId="2" xfId="0" applyFont="1" applyFill="1" applyBorder="1" applyAlignment="1">
      <alignment horizontal="center" vertical="center" wrapText="1"/>
    </xf>
    <xf numFmtId="0" fontId="40" fillId="5" borderId="3" xfId="0" applyFont="1" applyFill="1" applyBorder="1" applyAlignment="1">
      <alignment horizontal="center" vertical="center" wrapText="1"/>
    </xf>
    <xf numFmtId="0" fontId="36" fillId="0" borderId="0" xfId="0" applyFont="1" applyAlignment="1">
      <alignment horizontal="left" vertical="top"/>
    </xf>
    <xf numFmtId="0" fontId="5" fillId="0" borderId="0" xfId="0" applyFont="1" applyAlignment="1">
      <alignment horizontal="center"/>
    </xf>
    <xf numFmtId="0" fontId="45" fillId="0" borderId="0" xfId="0" applyFont="1" applyAlignment="1">
      <alignment horizontal="center"/>
    </xf>
    <xf numFmtId="0" fontId="1" fillId="6" borderId="13" xfId="0" applyFont="1" applyFill="1" applyBorder="1" applyAlignment="1">
      <alignment horizontal="right"/>
    </xf>
    <xf numFmtId="0" fontId="1" fillId="6" borderId="14" xfId="0" applyFont="1" applyFill="1" applyBorder="1" applyAlignment="1">
      <alignment horizontal="right"/>
    </xf>
    <xf numFmtId="0" fontId="1" fillId="6" borderId="6" xfId="0" applyFont="1" applyFill="1" applyBorder="1" applyAlignment="1">
      <alignment horizontal="right"/>
    </xf>
    <xf numFmtId="0" fontId="1" fillId="2" borderId="13" xfId="0" applyFont="1" applyFill="1" applyBorder="1" applyAlignment="1">
      <alignment horizontal="right"/>
    </xf>
    <xf numFmtId="0" fontId="1" fillId="2" borderId="14" xfId="0" applyFont="1" applyFill="1" applyBorder="1" applyAlignment="1">
      <alignment horizontal="right"/>
    </xf>
    <xf numFmtId="0" fontId="1" fillId="2" borderId="6" xfId="0" applyFont="1" applyFill="1" applyBorder="1" applyAlignment="1">
      <alignment horizontal="right"/>
    </xf>
    <xf numFmtId="0" fontId="46" fillId="0" borderId="0" xfId="0" applyFont="1" applyAlignment="1">
      <alignment horizontal="center" vertical="center"/>
    </xf>
    <xf numFmtId="0" fontId="48" fillId="4" borderId="2" xfId="0" applyFont="1" applyFill="1" applyBorder="1" applyAlignment="1" applyProtection="1">
      <alignment horizontal="center" wrapText="1"/>
      <protection locked="0"/>
    </xf>
    <xf numFmtId="0" fontId="44" fillId="4" borderId="2" xfId="0" applyFont="1" applyFill="1" applyBorder="1" applyAlignment="1">
      <alignment horizontal="left"/>
    </xf>
    <xf numFmtId="0" fontId="1" fillId="0" borderId="13" xfId="0" applyFont="1" applyBorder="1" applyAlignment="1" applyProtection="1">
      <alignment horizontal="center"/>
      <protection locked="0"/>
    </xf>
    <xf numFmtId="0" fontId="1" fillId="0" borderId="6" xfId="0" applyFont="1" applyBorder="1" applyAlignment="1" applyProtection="1">
      <alignment horizontal="center"/>
      <protection locked="0"/>
    </xf>
    <xf numFmtId="0" fontId="5" fillId="0" borderId="13" xfId="0" applyFont="1" applyBorder="1" applyAlignment="1" applyProtection="1">
      <alignment horizontal="center"/>
      <protection locked="0"/>
    </xf>
    <xf numFmtId="0" fontId="5" fillId="0" borderId="14"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46" fillId="0" borderId="0" xfId="0" applyFont="1" applyAlignment="1">
      <alignment horizontal="center" vertical="center" wrapText="1"/>
    </xf>
    <xf numFmtId="0" fontId="1" fillId="0" borderId="2" xfId="0" applyFont="1" applyBorder="1" applyAlignment="1">
      <alignment horizontal="center"/>
    </xf>
    <xf numFmtId="0" fontId="1" fillId="7" borderId="2" xfId="4" applyFont="1" applyFill="1" applyBorder="1" applyAlignment="1" applyProtection="1">
      <alignment horizontal="right"/>
      <protection locked="0"/>
    </xf>
    <xf numFmtId="44" fontId="2" fillId="0" borderId="23" xfId="4" applyNumberFormat="1" applyBorder="1" applyAlignment="1" applyProtection="1">
      <alignment horizontal="center" vertical="center"/>
      <protection locked="0"/>
    </xf>
    <xf numFmtId="44" fontId="2" fillId="0" borderId="3" xfId="4" applyNumberFormat="1" applyBorder="1" applyAlignment="1" applyProtection="1">
      <alignment horizontal="center" vertical="center"/>
      <protection locked="0"/>
    </xf>
    <xf numFmtId="44" fontId="2" fillId="0" borderId="23" xfId="4" applyNumberFormat="1" applyBorder="1" applyAlignment="1">
      <alignment horizontal="center" vertical="center"/>
    </xf>
    <xf numFmtId="44" fontId="2" fillId="0" borderId="3" xfId="4" applyNumberFormat="1" applyBorder="1" applyAlignment="1">
      <alignment horizontal="center" vertical="center"/>
    </xf>
    <xf numFmtId="0" fontId="2" fillId="0" borderId="9" xfId="4" applyBorder="1" applyAlignment="1" applyProtection="1">
      <alignment horizontal="center"/>
      <protection locked="0"/>
    </xf>
    <xf numFmtId="0" fontId="2" fillId="0" borderId="4" xfId="4" applyBorder="1" applyAlignment="1" applyProtection="1">
      <alignment horizontal="center"/>
      <protection locked="0"/>
    </xf>
    <xf numFmtId="0" fontId="2" fillId="0" borderId="18" xfId="4" applyBorder="1" applyAlignment="1" applyProtection="1">
      <alignment horizontal="center"/>
      <protection locked="0"/>
    </xf>
    <xf numFmtId="0" fontId="2" fillId="0" borderId="23" xfId="4" applyBorder="1" applyAlignment="1" applyProtection="1">
      <alignment horizontal="left" wrapText="1"/>
      <protection locked="0"/>
    </xf>
    <xf numFmtId="0" fontId="2" fillId="0" borderId="4" xfId="4" applyBorder="1" applyAlignment="1" applyProtection="1">
      <alignment horizontal="left" wrapText="1"/>
      <protection locked="0"/>
    </xf>
    <xf numFmtId="0" fontId="2" fillId="0" borderId="24" xfId="4" applyBorder="1" applyAlignment="1" applyProtection="1">
      <alignment horizontal="left" wrapText="1"/>
      <protection locked="0"/>
    </xf>
    <xf numFmtId="10" fontId="2" fillId="0" borderId="23" xfId="4" applyNumberFormat="1" applyBorder="1" applyAlignment="1" applyProtection="1">
      <alignment horizontal="center"/>
      <protection locked="0"/>
    </xf>
    <xf numFmtId="10" fontId="2" fillId="0" borderId="3" xfId="4" applyNumberFormat="1" applyBorder="1" applyAlignment="1" applyProtection="1">
      <alignment horizontal="center"/>
      <protection locked="0"/>
    </xf>
    <xf numFmtId="44" fontId="2" fillId="0" borderId="23" xfId="4" applyNumberFormat="1" applyBorder="1" applyAlignment="1" applyProtection="1">
      <alignment horizontal="center"/>
      <protection locked="0"/>
    </xf>
    <xf numFmtId="44" fontId="2" fillId="0" borderId="3" xfId="4" applyNumberFormat="1" applyBorder="1" applyAlignment="1" applyProtection="1">
      <alignment horizontal="center"/>
      <protection locked="0"/>
    </xf>
    <xf numFmtId="0" fontId="2" fillId="0" borderId="3" xfId="4" applyBorder="1" applyAlignment="1" applyProtection="1">
      <alignment horizontal="center"/>
      <protection locked="0"/>
    </xf>
    <xf numFmtId="0" fontId="2" fillId="0" borderId="2" xfId="4" applyBorder="1" applyAlignment="1" applyProtection="1">
      <alignment horizontal="center"/>
      <protection locked="0"/>
    </xf>
    <xf numFmtId="0" fontId="2" fillId="2" borderId="9" xfId="4" applyFill="1" applyBorder="1" applyAlignment="1" applyProtection="1">
      <alignment horizontal="center"/>
      <protection locked="0"/>
    </xf>
    <xf numFmtId="0" fontId="2" fillId="2" borderId="4" xfId="4" applyFill="1" applyBorder="1" applyAlignment="1" applyProtection="1">
      <alignment horizontal="center"/>
      <protection locked="0"/>
    </xf>
    <xf numFmtId="0" fontId="2" fillId="2" borderId="18" xfId="4" applyFill="1" applyBorder="1" applyAlignment="1" applyProtection="1">
      <alignment horizontal="center"/>
      <protection locked="0"/>
    </xf>
    <xf numFmtId="0" fontId="2" fillId="2" borderId="15" xfId="4" applyFill="1" applyBorder="1" applyAlignment="1" applyProtection="1">
      <alignment horizontal="center"/>
      <protection locked="0"/>
    </xf>
    <xf numFmtId="0" fontId="5" fillId="0" borderId="2" xfId="4" applyFont="1" applyBorder="1" applyAlignment="1" applyProtection="1">
      <alignment horizontal="center"/>
      <protection locked="0"/>
    </xf>
    <xf numFmtId="10" fontId="2" fillId="0" borderId="23" xfId="4" applyNumberFormat="1" applyBorder="1" applyAlignment="1" applyProtection="1">
      <alignment horizontal="center" vertical="center"/>
      <protection locked="0"/>
    </xf>
    <xf numFmtId="10" fontId="2" fillId="0" borderId="3" xfId="4" applyNumberFormat="1" applyBorder="1" applyAlignment="1" applyProtection="1">
      <alignment horizontal="center" vertical="center"/>
      <protection locked="0"/>
    </xf>
    <xf numFmtId="44" fontId="2" fillId="2" borderId="23" xfId="4" applyNumberFormat="1" applyFill="1" applyBorder="1" applyAlignment="1" applyProtection="1">
      <alignment horizontal="center"/>
      <protection locked="0"/>
    </xf>
    <xf numFmtId="44" fontId="2" fillId="2" borderId="3" xfId="4" applyNumberFormat="1" applyFill="1" applyBorder="1" applyAlignment="1" applyProtection="1">
      <alignment horizontal="center"/>
      <protection locked="0"/>
    </xf>
    <xf numFmtId="0" fontId="2" fillId="0" borderId="9" xfId="4" applyBorder="1" applyAlignment="1" applyProtection="1">
      <alignment horizontal="left"/>
      <protection locked="0"/>
    </xf>
    <xf numFmtId="0" fontId="2" fillId="0" borderId="4" xfId="4" applyBorder="1" applyAlignment="1" applyProtection="1">
      <alignment horizontal="left"/>
      <protection locked="0"/>
    </xf>
    <xf numFmtId="0" fontId="2" fillId="0" borderId="15" xfId="4" applyBorder="1" applyAlignment="1" applyProtection="1">
      <alignment horizontal="left"/>
      <protection locked="0"/>
    </xf>
    <xf numFmtId="0" fontId="2" fillId="0" borderId="18" xfId="4" applyBorder="1" applyAlignment="1" applyProtection="1">
      <alignment horizontal="left"/>
      <protection locked="0"/>
    </xf>
    <xf numFmtId="0" fontId="1" fillId="3" borderId="2" xfId="4" applyFont="1" applyFill="1" applyBorder="1" applyAlignment="1" applyProtection="1">
      <alignment horizontal="right"/>
      <protection locked="0"/>
    </xf>
    <xf numFmtId="44" fontId="2" fillId="2" borderId="23" xfId="4" applyNumberFormat="1" applyFill="1" applyBorder="1" applyAlignment="1">
      <alignment horizontal="center" vertical="center"/>
    </xf>
    <xf numFmtId="44" fontId="2" fillId="2" borderId="3" xfId="4" applyNumberFormat="1" applyFill="1" applyBorder="1" applyAlignment="1">
      <alignment horizontal="center" vertical="center"/>
    </xf>
    <xf numFmtId="0" fontId="2" fillId="0" borderId="2" xfId="4" applyBorder="1" applyAlignment="1" applyProtection="1">
      <alignment horizontal="left"/>
      <protection locked="0"/>
    </xf>
    <xf numFmtId="0" fontId="2" fillId="2" borderId="3" xfId="4" applyFill="1" applyBorder="1" applyAlignment="1" applyProtection="1">
      <alignment horizontal="center"/>
      <protection locked="0"/>
    </xf>
    <xf numFmtId="0" fontId="2" fillId="0" borderId="3" xfId="4" applyBorder="1" applyAlignment="1" applyProtection="1">
      <alignment horizontal="left"/>
      <protection locked="0"/>
    </xf>
    <xf numFmtId="0" fontId="2" fillId="2" borderId="2" xfId="4" applyFill="1" applyBorder="1" applyAlignment="1" applyProtection="1">
      <alignment horizontal="center"/>
      <protection locked="0"/>
    </xf>
    <xf numFmtId="44" fontId="2" fillId="2" borderId="23" xfId="4" applyNumberFormat="1" applyFill="1" applyBorder="1" applyAlignment="1" applyProtection="1">
      <alignment horizontal="center" vertical="center"/>
      <protection locked="0"/>
    </xf>
    <xf numFmtId="44" fontId="2" fillId="2" borderId="3" xfId="4" applyNumberFormat="1" applyFill="1" applyBorder="1" applyAlignment="1" applyProtection="1">
      <alignment horizontal="center" vertical="center"/>
      <protection locked="0"/>
    </xf>
    <xf numFmtId="0" fontId="44" fillId="4" borderId="2" xfId="0" applyFont="1" applyFill="1" applyBorder="1" applyAlignment="1">
      <alignment horizontal="center"/>
    </xf>
    <xf numFmtId="0" fontId="46" fillId="0" borderId="0" xfId="4" applyFont="1" applyAlignment="1" applyProtection="1">
      <alignment horizontal="center" vertical="center" wrapText="1"/>
      <protection locked="0"/>
    </xf>
    <xf numFmtId="0" fontId="46" fillId="0" borderId="0" xfId="4" applyFont="1" applyAlignment="1" applyProtection="1">
      <alignment horizontal="center" vertical="center"/>
      <protection locked="0"/>
    </xf>
    <xf numFmtId="0" fontId="46" fillId="0" borderId="0" xfId="4" applyFont="1" applyAlignment="1" applyProtection="1">
      <alignment horizontal="center"/>
      <protection locked="0"/>
    </xf>
    <xf numFmtId="0" fontId="1" fillId="8" borderId="13" xfId="0" applyFont="1" applyFill="1" applyBorder="1" applyAlignment="1" applyProtection="1">
      <alignment horizontal="right" indent="1"/>
      <protection locked="0"/>
    </xf>
    <xf numFmtId="0" fontId="1" fillId="8" borderId="14" xfId="0" applyFont="1" applyFill="1" applyBorder="1" applyAlignment="1" applyProtection="1">
      <alignment horizontal="right" indent="1"/>
      <protection locked="0"/>
    </xf>
    <xf numFmtId="0" fontId="1" fillId="8" borderId="6" xfId="0" applyFont="1" applyFill="1" applyBorder="1" applyAlignment="1" applyProtection="1">
      <alignment horizontal="right" indent="1"/>
      <protection locked="0"/>
    </xf>
    <xf numFmtId="0" fontId="46" fillId="0" borderId="0" xfId="0" applyFont="1" applyAlignment="1" applyProtection="1">
      <alignment horizontal="center" vertical="center" wrapText="1"/>
      <protection locked="0"/>
    </xf>
    <xf numFmtId="0" fontId="46" fillId="0" borderId="0" xfId="0" applyFont="1" applyAlignment="1" applyProtection="1">
      <alignment horizontal="center" vertical="center"/>
      <protection locked="0"/>
    </xf>
    <xf numFmtId="0" fontId="46" fillId="0" borderId="0" xfId="0" applyFont="1" applyAlignment="1" applyProtection="1">
      <alignment horizontal="center"/>
      <protection locked="0"/>
    </xf>
    <xf numFmtId="0" fontId="1" fillId="2" borderId="13" xfId="0" applyFont="1" applyFill="1" applyBorder="1" applyAlignment="1" applyProtection="1">
      <alignment horizontal="right" indent="1"/>
      <protection locked="0"/>
    </xf>
    <xf numFmtId="0" fontId="1" fillId="2" borderId="14" xfId="0" applyFont="1" applyFill="1" applyBorder="1" applyAlignment="1" applyProtection="1">
      <alignment horizontal="right" indent="1"/>
      <protection locked="0"/>
    </xf>
    <xf numFmtId="0" fontId="1" fillId="2" borderId="6" xfId="0" applyFont="1" applyFill="1" applyBorder="1" applyAlignment="1" applyProtection="1">
      <alignment horizontal="right" indent="1"/>
      <protection locked="0"/>
    </xf>
    <xf numFmtId="0" fontId="5" fillId="0" borderId="2" xfId="0" applyFont="1" applyBorder="1" applyAlignment="1" applyProtection="1">
      <alignment horizontal="center"/>
      <protection locked="0"/>
    </xf>
    <xf numFmtId="49" fontId="1" fillId="8" borderId="2" xfId="0" applyNumberFormat="1" applyFont="1" applyFill="1" applyBorder="1" applyAlignment="1" applyProtection="1">
      <alignment horizontal="right"/>
      <protection locked="0"/>
    </xf>
    <xf numFmtId="0" fontId="47" fillId="0" borderId="0" xfId="0" applyFont="1" applyAlignment="1" applyProtection="1">
      <alignment horizontal="center" wrapText="1"/>
      <protection locked="0"/>
    </xf>
    <xf numFmtId="0" fontId="47" fillId="0" borderId="0" xfId="0" applyFont="1" applyAlignment="1" applyProtection="1">
      <alignment horizontal="center"/>
      <protection locked="0"/>
    </xf>
    <xf numFmtId="0" fontId="2" fillId="6" borderId="15" xfId="0" applyFont="1" applyFill="1" applyBorder="1" applyAlignment="1" applyProtection="1">
      <alignment horizontal="center" vertical="center"/>
      <protection locked="0"/>
    </xf>
    <xf numFmtId="0" fontId="2" fillId="6" borderId="4" xfId="0" applyFont="1" applyFill="1" applyBorder="1" applyAlignment="1" applyProtection="1">
      <alignment horizontal="center" vertical="center"/>
      <protection locked="0"/>
    </xf>
    <xf numFmtId="0" fontId="2" fillId="6" borderId="3" xfId="0" applyFont="1" applyFill="1" applyBorder="1" applyAlignment="1" applyProtection="1">
      <alignment horizontal="center" vertical="center"/>
      <protection locked="0"/>
    </xf>
    <xf numFmtId="49" fontId="2" fillId="0" borderId="15" xfId="0" applyNumberFormat="1" applyFont="1" applyBorder="1" applyAlignment="1" applyProtection="1">
      <alignment horizontal="left" vertical="center" wrapText="1"/>
      <protection locked="0"/>
    </xf>
    <xf numFmtId="49" fontId="2" fillId="0" borderId="4" xfId="0" applyNumberFormat="1" applyFont="1" applyBorder="1" applyAlignment="1" applyProtection="1">
      <alignment horizontal="left" vertical="center" wrapText="1"/>
      <protection locked="0"/>
    </xf>
    <xf numFmtId="49" fontId="2" fillId="0" borderId="3" xfId="0" applyNumberFormat="1" applyFont="1" applyBorder="1" applyAlignment="1" applyProtection="1">
      <alignment horizontal="left" vertical="center" wrapText="1"/>
      <protection locked="0"/>
    </xf>
    <xf numFmtId="49" fontId="2" fillId="0" borderId="7" xfId="0" applyNumberFormat="1" applyFont="1" applyBorder="1" applyAlignment="1" applyProtection="1">
      <alignment horizontal="center" vertical="center" wrapText="1"/>
      <protection locked="0"/>
    </xf>
    <xf numFmtId="49" fontId="2" fillId="0" borderId="17"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49" fontId="2" fillId="0" borderId="5" xfId="0" applyNumberFormat="1" applyFont="1" applyBorder="1" applyAlignment="1" applyProtection="1">
      <alignment horizontal="center" vertical="center" wrapText="1"/>
      <protection locked="0"/>
    </xf>
    <xf numFmtId="49" fontId="2" fillId="0" borderId="10" xfId="0" applyNumberFormat="1" applyFont="1" applyBorder="1" applyAlignment="1" applyProtection="1">
      <alignment horizontal="center" vertical="center" wrapText="1"/>
      <protection locked="0"/>
    </xf>
    <xf numFmtId="49" fontId="2" fillId="0" borderId="12" xfId="0" applyNumberFormat="1" applyFont="1" applyBorder="1" applyAlignment="1" applyProtection="1">
      <alignment horizontal="center" vertical="center" wrapText="1"/>
      <protection locked="0"/>
    </xf>
    <xf numFmtId="164" fontId="7" fillId="6" borderId="7" xfId="1" applyNumberFormat="1" applyFont="1" applyFill="1" applyBorder="1" applyAlignment="1" applyProtection="1">
      <alignment horizontal="center" wrapText="1"/>
      <protection locked="0"/>
    </xf>
    <xf numFmtId="164" fontId="7" fillId="6" borderId="17" xfId="1" applyNumberFormat="1" applyFont="1" applyFill="1" applyBorder="1" applyAlignment="1" applyProtection="1">
      <alignment horizontal="center" wrapText="1"/>
      <protection locked="0"/>
    </xf>
    <xf numFmtId="164" fontId="7" fillId="6" borderId="1" xfId="1" applyNumberFormat="1" applyFont="1" applyFill="1" applyBorder="1" applyAlignment="1" applyProtection="1">
      <alignment horizontal="center" wrapText="1"/>
      <protection locked="0"/>
    </xf>
    <xf numFmtId="164" fontId="7" fillId="6" borderId="5" xfId="1" applyNumberFormat="1" applyFont="1" applyFill="1" applyBorder="1" applyAlignment="1" applyProtection="1">
      <alignment horizontal="center" wrapText="1"/>
      <protection locked="0"/>
    </xf>
    <xf numFmtId="164" fontId="7" fillId="6" borderId="10" xfId="1" applyNumberFormat="1" applyFont="1" applyFill="1" applyBorder="1" applyAlignment="1" applyProtection="1">
      <alignment horizontal="center" wrapText="1"/>
      <protection locked="0"/>
    </xf>
    <xf numFmtId="164" fontId="7" fillId="6" borderId="12" xfId="1" applyNumberFormat="1" applyFont="1" applyFill="1" applyBorder="1" applyAlignment="1" applyProtection="1">
      <alignment horizontal="center" wrapText="1"/>
      <protection locked="0"/>
    </xf>
    <xf numFmtId="49" fontId="2" fillId="0" borderId="7" xfId="0" applyNumberFormat="1" applyFont="1" applyBorder="1" applyAlignment="1" applyProtection="1">
      <alignment horizontal="center" vertical="center"/>
      <protection locked="0"/>
    </xf>
    <xf numFmtId="49" fontId="2" fillId="0" borderId="17" xfId="0" applyNumberFormat="1" applyFont="1" applyBorder="1" applyAlignment="1" applyProtection="1">
      <alignment horizontal="center" vertical="center"/>
      <protection locked="0"/>
    </xf>
    <xf numFmtId="49" fontId="2" fillId="0" borderId="1" xfId="0" applyNumberFormat="1" applyFont="1" applyBorder="1" applyAlignment="1" applyProtection="1">
      <alignment horizontal="center" vertical="center"/>
      <protection locked="0"/>
    </xf>
    <xf numFmtId="49" fontId="2" fillId="0" borderId="5" xfId="0" applyNumberFormat="1" applyFont="1" applyBorder="1" applyAlignment="1" applyProtection="1">
      <alignment horizontal="center" vertical="center"/>
      <protection locked="0"/>
    </xf>
    <xf numFmtId="49" fontId="2" fillId="0" borderId="10" xfId="0" applyNumberFormat="1" applyFont="1" applyBorder="1" applyAlignment="1" applyProtection="1">
      <alignment horizontal="center" vertical="center"/>
      <protection locked="0"/>
    </xf>
    <xf numFmtId="49" fontId="2" fillId="0" borderId="12" xfId="0" applyNumberFormat="1" applyFont="1" applyBorder="1" applyAlignment="1" applyProtection="1">
      <alignment horizontal="center" vertical="center"/>
      <protection locked="0"/>
    </xf>
    <xf numFmtId="0" fontId="7" fillId="6" borderId="13" xfId="0" applyFont="1" applyFill="1" applyBorder="1" applyAlignment="1" applyProtection="1">
      <alignment horizontal="center" wrapText="1"/>
      <protection locked="0"/>
    </xf>
    <xf numFmtId="0" fontId="7" fillId="6" borderId="6" xfId="0" applyFont="1" applyFill="1" applyBorder="1" applyAlignment="1" applyProtection="1">
      <alignment horizontal="center" wrapText="1"/>
      <protection locked="0"/>
    </xf>
    <xf numFmtId="49" fontId="1" fillId="2" borderId="2" xfId="0" applyNumberFormat="1" applyFont="1" applyFill="1" applyBorder="1" applyAlignment="1" applyProtection="1">
      <alignment horizontal="right"/>
      <protection locked="0"/>
    </xf>
    <xf numFmtId="0" fontId="5" fillId="6" borderId="2" xfId="0" applyFont="1" applyFill="1" applyBorder="1" applyAlignment="1" applyProtection="1">
      <alignment horizontal="center"/>
      <protection locked="0"/>
    </xf>
    <xf numFmtId="0" fontId="2" fillId="5" borderId="13" xfId="0" applyFont="1" applyFill="1" applyBorder="1" applyAlignment="1" applyProtection="1">
      <alignment horizontal="center"/>
      <protection locked="0"/>
    </xf>
    <xf numFmtId="0" fontId="2" fillId="5" borderId="6" xfId="0" applyFont="1" applyFill="1" applyBorder="1" applyAlignment="1" applyProtection="1">
      <alignment horizontal="center"/>
      <protection locked="0"/>
    </xf>
    <xf numFmtId="0" fontId="2" fillId="2" borderId="15"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164" fontId="7" fillId="2" borderId="7" xfId="1" applyNumberFormat="1" applyFont="1" applyFill="1" applyBorder="1" applyAlignment="1" applyProtection="1">
      <alignment horizontal="center" wrapText="1"/>
      <protection locked="0"/>
    </xf>
    <xf numFmtId="164" fontId="7" fillId="2" borderId="17" xfId="1" applyNumberFormat="1" applyFont="1" applyFill="1" applyBorder="1" applyAlignment="1" applyProtection="1">
      <alignment horizontal="center" wrapText="1"/>
      <protection locked="0"/>
    </xf>
    <xf numFmtId="164" fontId="7" fillId="2" borderId="1" xfId="1" applyNumberFormat="1" applyFont="1" applyFill="1" applyBorder="1" applyAlignment="1" applyProtection="1">
      <alignment horizontal="center" wrapText="1"/>
      <protection locked="0"/>
    </xf>
    <xf numFmtId="164" fontId="7" fillId="2" borderId="5" xfId="1" applyNumberFormat="1" applyFont="1" applyFill="1" applyBorder="1" applyAlignment="1" applyProtection="1">
      <alignment horizontal="center" wrapText="1"/>
      <protection locked="0"/>
    </xf>
    <xf numFmtId="164" fontId="7" fillId="2" borderId="10" xfId="1" applyNumberFormat="1" applyFont="1" applyFill="1" applyBorder="1" applyAlignment="1" applyProtection="1">
      <alignment horizontal="center" wrapText="1"/>
      <protection locked="0"/>
    </xf>
    <xf numFmtId="164" fontId="7" fillId="2" borderId="12" xfId="1" applyNumberFormat="1" applyFont="1" applyFill="1" applyBorder="1" applyAlignment="1" applyProtection="1">
      <alignment horizontal="center" wrapText="1"/>
      <protection locked="0"/>
    </xf>
    <xf numFmtId="0" fontId="7" fillId="2" borderId="13" xfId="0" applyFont="1" applyFill="1" applyBorder="1" applyAlignment="1" applyProtection="1">
      <alignment horizontal="center" wrapText="1"/>
      <protection locked="0"/>
    </xf>
    <xf numFmtId="0" fontId="7" fillId="2" borderId="6" xfId="0" applyFont="1" applyFill="1" applyBorder="1" applyAlignment="1" applyProtection="1">
      <alignment horizontal="center" wrapText="1"/>
      <protection locked="0"/>
    </xf>
    <xf numFmtId="0" fontId="1" fillId="2" borderId="2" xfId="0" applyFont="1" applyFill="1" applyBorder="1" applyAlignment="1" applyProtection="1">
      <alignment horizontal="center"/>
      <protection locked="0"/>
    </xf>
    <xf numFmtId="0" fontId="2" fillId="3" borderId="13" xfId="0" applyFont="1" applyFill="1" applyBorder="1" applyAlignment="1" applyProtection="1">
      <alignment horizontal="center"/>
      <protection locked="0"/>
    </xf>
    <xf numFmtId="0" fontId="2" fillId="3" borderId="6" xfId="0" applyFont="1" applyFill="1" applyBorder="1" applyAlignment="1" applyProtection="1">
      <alignment horizontal="center"/>
      <protection locked="0"/>
    </xf>
    <xf numFmtId="0" fontId="1" fillId="5" borderId="13" xfId="0" applyFont="1" applyFill="1" applyBorder="1" applyAlignment="1" applyProtection="1">
      <alignment horizontal="right"/>
      <protection locked="0"/>
    </xf>
    <xf numFmtId="0" fontId="1" fillId="5" borderId="14" xfId="0" applyFont="1" applyFill="1" applyBorder="1" applyAlignment="1" applyProtection="1">
      <alignment horizontal="right"/>
      <protection locked="0"/>
    </xf>
    <xf numFmtId="0" fontId="1" fillId="5" borderId="6" xfId="0" applyFont="1" applyFill="1" applyBorder="1" applyAlignment="1" applyProtection="1">
      <alignment horizontal="right"/>
      <protection locked="0"/>
    </xf>
    <xf numFmtId="0" fontId="46" fillId="0" borderId="0" xfId="0" applyFont="1" applyAlignment="1" applyProtection="1">
      <alignment horizontal="center" wrapText="1"/>
      <protection locked="0"/>
    </xf>
    <xf numFmtId="0" fontId="1" fillId="2" borderId="13" xfId="0" applyFont="1" applyFill="1" applyBorder="1" applyAlignment="1" applyProtection="1">
      <alignment horizontal="right"/>
      <protection locked="0"/>
    </xf>
    <xf numFmtId="0" fontId="1" fillId="2" borderId="14" xfId="0" applyFont="1" applyFill="1" applyBorder="1" applyAlignment="1" applyProtection="1">
      <alignment horizontal="right"/>
      <protection locked="0"/>
    </xf>
    <xf numFmtId="0" fontId="1" fillId="2" borderId="6" xfId="0" applyFont="1" applyFill="1" applyBorder="1" applyAlignment="1" applyProtection="1">
      <alignment horizontal="right"/>
      <protection locked="0"/>
    </xf>
    <xf numFmtId="0" fontId="1" fillId="0" borderId="20" xfId="0" applyFont="1" applyBorder="1" applyAlignment="1">
      <alignment horizontal="center" vertical="center" wrapText="1"/>
    </xf>
    <xf numFmtId="0" fontId="0" fillId="0" borderId="0" xfId="0" applyAlignment="1">
      <alignment horizontal="center" vertical="center" wrapText="1"/>
    </xf>
    <xf numFmtId="0" fontId="0" fillId="0" borderId="22" xfId="0" applyBorder="1" applyAlignment="1">
      <alignment horizontal="center" vertical="center" wrapText="1"/>
    </xf>
    <xf numFmtId="0" fontId="1" fillId="0" borderId="20" xfId="0" applyFont="1"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8" xfId="0" applyBorder="1" applyAlignment="1" applyProtection="1">
      <alignment vertical="top" wrapText="1"/>
      <protection locked="0"/>
    </xf>
    <xf numFmtId="0" fontId="0" fillId="0" borderId="2" xfId="0" applyBorder="1" applyAlignment="1" applyProtection="1">
      <alignment vertical="top" wrapText="1"/>
      <protection locked="0"/>
    </xf>
    <xf numFmtId="0" fontId="0" fillId="0" borderId="19" xfId="0" applyBorder="1" applyAlignment="1" applyProtection="1">
      <alignment vertical="top" wrapText="1"/>
      <protection locked="0"/>
    </xf>
    <xf numFmtId="0" fontId="2" fillId="0" borderId="25" xfId="0" applyFont="1"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28" fillId="0" borderId="28" xfId="0" applyFont="1" applyBorder="1" applyAlignment="1">
      <alignment horizontal="center" wrapText="1"/>
    </xf>
    <xf numFmtId="0" fontId="18" fillId="0" borderId="29" xfId="0" applyFont="1" applyBorder="1" applyAlignment="1">
      <alignment horizontal="center"/>
    </xf>
    <xf numFmtId="0" fontId="18" fillId="0" borderId="30" xfId="0" applyFont="1" applyBorder="1" applyAlignment="1">
      <alignment horizontal="center"/>
    </xf>
    <xf numFmtId="0" fontId="0" fillId="0" borderId="20" xfId="0" applyBorder="1" applyAlignment="1"/>
    <xf numFmtId="0" fontId="0" fillId="0" borderId="0" xfId="0" applyAlignment="1"/>
    <xf numFmtId="0" fontId="0" fillId="0" borderId="22" xfId="0" applyBorder="1" applyAlignment="1"/>
    <xf numFmtId="0" fontId="2" fillId="2" borderId="13" xfId="0" applyFont="1" applyFill="1" applyBorder="1" applyAlignment="1">
      <alignment horizontal="left"/>
    </xf>
    <xf numFmtId="0" fontId="2" fillId="2" borderId="14" xfId="0" applyFont="1" applyFill="1" applyBorder="1" applyAlignment="1">
      <alignment horizontal="left"/>
    </xf>
    <xf numFmtId="0" fontId="2" fillId="2" borderId="31" xfId="0" applyFont="1" applyFill="1" applyBorder="1" applyAlignment="1">
      <alignment horizontal="left"/>
    </xf>
    <xf numFmtId="0" fontId="21" fillId="0" borderId="20" xfId="0" applyFont="1" applyBorder="1" applyAlignment="1">
      <alignment horizontal="justify" vertical="top" wrapText="1"/>
    </xf>
    <xf numFmtId="0" fontId="21" fillId="0" borderId="0" xfId="0" applyFont="1" applyAlignment="1">
      <alignment horizontal="justify" vertical="top" wrapText="1"/>
    </xf>
    <xf numFmtId="0" fontId="19" fillId="0" borderId="0" xfId="0" applyFont="1" applyAlignment="1">
      <alignment horizontal="justify" wrapText="1"/>
    </xf>
    <xf numFmtId="0" fontId="0" fillId="0" borderId="0" xfId="0" applyAlignment="1">
      <alignment wrapText="1"/>
    </xf>
    <xf numFmtId="0" fontId="46" fillId="0" borderId="0" xfId="0" applyFont="1" applyAlignment="1">
      <alignment horizontal="center" wrapText="1"/>
    </xf>
    <xf numFmtId="0" fontId="46" fillId="0" borderId="0" xfId="0" applyFont="1" applyAlignment="1">
      <alignment horizontal="center"/>
    </xf>
  </cellXfs>
  <cellStyles count="8">
    <cellStyle name="Comma" xfId="1" builtinId="3"/>
    <cellStyle name="Currency" xfId="2" builtinId="4"/>
    <cellStyle name="Currency 2" xfId="7" xr:uid="{00000000-0005-0000-0000-000002000000}"/>
    <cellStyle name="Hyperlink" xfId="3" builtinId="8"/>
    <cellStyle name="Normal" xfId="0" builtinId="0"/>
    <cellStyle name="Normal 2" xfId="4" xr:uid="{00000000-0005-0000-0000-000005000000}"/>
    <cellStyle name="Normal 3" xfId="5" xr:uid="{00000000-0005-0000-0000-000006000000}"/>
    <cellStyle name="Percent" xfId="6" builtinId="5"/>
  </cellStyles>
  <dxfs count="3">
    <dxf>
      <fill>
        <patternFill>
          <bgColor theme="9" tint="0.79998168889431442"/>
        </patternFill>
      </fill>
    </dxf>
    <dxf>
      <fill>
        <patternFill>
          <bgColor theme="5" tint="0.59996337778862885"/>
        </patternFill>
      </fill>
    </dxf>
    <dxf>
      <fill>
        <patternFill>
          <bgColor theme="9"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xhhs.sharepoint.com/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xhhs.sharepoint.com/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omptroller.texas.gov/purchasing/docs/ugms.pdf" TargetMode="External"/><Relationship Id="rId7" Type="http://schemas.openxmlformats.org/officeDocument/2006/relationships/vmlDrawing" Target="../drawings/vmlDrawing1.vml"/><Relationship Id="rId2" Type="http://schemas.openxmlformats.org/officeDocument/2006/relationships/hyperlink" Target="https://fmx.cpa.state.tx.us/fm/travel/travelrates.php" TargetMode="External"/><Relationship Id="rId1" Type="http://schemas.openxmlformats.org/officeDocument/2006/relationships/hyperlink" Target="https://fmx.cpa.state.tx.us/fmx/pubs/spaproc/appendices/appa/appa_6.php" TargetMode="External"/><Relationship Id="rId6" Type="http://schemas.openxmlformats.org/officeDocument/2006/relationships/printerSettings" Target="../printerSettings/printerSettings1.bin"/><Relationship Id="rId5" Type="http://schemas.openxmlformats.org/officeDocument/2006/relationships/hyperlink" Target="http://www.ecfr.gov/cgi-bin/text-idx?tpl=/ecfrbrowse/Title02/2cfr200_main_02.tpl" TargetMode="External"/><Relationship Id="rId4" Type="http://schemas.openxmlformats.org/officeDocument/2006/relationships/hyperlink" Target="http://texreg.sos.state.tx.us/public/readtac$ext.ViewTAC?tac_view=4&amp;ti=1&amp;pt=15&amp;ch=382"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8" tint="0.59999389629810485"/>
    <pageSetUpPr fitToPage="1"/>
  </sheetPr>
  <dimension ref="A1:D140"/>
  <sheetViews>
    <sheetView zoomScaleNormal="100" zoomScalePageLayoutView="75" workbookViewId="0">
      <selection sqref="A1:D1"/>
    </sheetView>
  </sheetViews>
  <sheetFormatPr defaultColWidth="9.26953125" defaultRowHeight="12.5" x14ac:dyDescent="0.25"/>
  <cols>
    <col min="1" max="1" width="1.26953125" style="72" customWidth="1"/>
    <col min="2" max="2" width="27.453125" style="72" customWidth="1"/>
    <col min="3" max="3" width="104.26953125" style="72" customWidth="1"/>
    <col min="4" max="4" width="1.26953125" style="72" customWidth="1"/>
    <col min="5" max="16384" width="9.26953125" style="72"/>
  </cols>
  <sheetData>
    <row r="1" spans="1:4" ht="22" customHeight="1" x14ac:dyDescent="0.4">
      <c r="A1" s="359" t="s">
        <v>319</v>
      </c>
      <c r="B1" s="360"/>
      <c r="C1" s="360"/>
      <c r="D1" s="361"/>
    </row>
    <row r="2" spans="1:4" x14ac:dyDescent="0.25">
      <c r="A2" s="79"/>
      <c r="B2" s="80"/>
      <c r="C2" s="80"/>
      <c r="D2" s="81"/>
    </row>
    <row r="3" spans="1:4" ht="15.5" x14ac:dyDescent="0.35">
      <c r="A3" s="82"/>
      <c r="B3" s="347" t="s">
        <v>0</v>
      </c>
      <c r="C3" s="348"/>
      <c r="D3" s="83"/>
    </row>
    <row r="4" spans="1:4" ht="32.65" customHeight="1" x14ac:dyDescent="0.25">
      <c r="A4" s="82"/>
      <c r="B4" s="362" t="s">
        <v>1</v>
      </c>
      <c r="C4" s="363"/>
      <c r="D4" s="83"/>
    </row>
    <row r="5" spans="1:4" ht="58.5" customHeight="1" x14ac:dyDescent="0.25">
      <c r="A5" s="82"/>
      <c r="B5" s="353" t="s">
        <v>2</v>
      </c>
      <c r="C5" s="354"/>
      <c r="D5" s="83"/>
    </row>
    <row r="6" spans="1:4" ht="132" customHeight="1" x14ac:dyDescent="0.25">
      <c r="A6" s="82"/>
      <c r="B6" s="353" t="s">
        <v>3</v>
      </c>
      <c r="C6" s="354"/>
      <c r="D6" s="83"/>
    </row>
    <row r="7" spans="1:4" ht="79.5" customHeight="1" x14ac:dyDescent="0.25">
      <c r="A7" s="82"/>
      <c r="B7" s="368" t="s">
        <v>4</v>
      </c>
      <c r="C7" s="369"/>
      <c r="D7" s="83"/>
    </row>
    <row r="8" spans="1:4" ht="30.65" customHeight="1" x14ac:dyDescent="0.35">
      <c r="A8" s="82"/>
      <c r="B8" s="364" t="s">
        <v>5</v>
      </c>
      <c r="C8" s="365"/>
      <c r="D8" s="83"/>
    </row>
    <row r="9" spans="1:4" ht="15.75" customHeight="1" x14ac:dyDescent="0.35">
      <c r="A9" s="82"/>
      <c r="B9" s="85" t="s">
        <v>6</v>
      </c>
      <c r="C9" s="147" t="s">
        <v>7</v>
      </c>
      <c r="D9" s="83"/>
    </row>
    <row r="10" spans="1:4" ht="15.75" customHeight="1" x14ac:dyDescent="0.35">
      <c r="A10" s="82"/>
      <c r="B10" s="84" t="s">
        <v>8</v>
      </c>
      <c r="C10" s="148" t="s">
        <v>9</v>
      </c>
      <c r="D10" s="83"/>
    </row>
    <row r="11" spans="1:4" x14ac:dyDescent="0.25">
      <c r="A11" s="91"/>
      <c r="B11" s="92"/>
      <c r="C11" s="92"/>
      <c r="D11" s="93"/>
    </row>
    <row r="12" spans="1:4" x14ac:dyDescent="0.25">
      <c r="A12" s="112"/>
      <c r="B12" s="112"/>
      <c r="C12" s="112"/>
      <c r="D12" s="112"/>
    </row>
    <row r="13" spans="1:4" x14ac:dyDescent="0.25">
      <c r="A13" s="82"/>
      <c r="B13" s="86"/>
      <c r="C13" s="86"/>
      <c r="D13" s="83"/>
    </row>
    <row r="14" spans="1:4" ht="15.5" x14ac:dyDescent="0.35">
      <c r="A14" s="82"/>
      <c r="B14" s="366" t="s">
        <v>10</v>
      </c>
      <c r="C14" s="367"/>
      <c r="D14" s="83"/>
    </row>
    <row r="15" spans="1:4" ht="20.65" customHeight="1" x14ac:dyDescent="0.35">
      <c r="A15" s="82"/>
      <c r="B15" s="349" t="s">
        <v>11</v>
      </c>
      <c r="C15" s="350"/>
      <c r="D15" s="83"/>
    </row>
    <row r="16" spans="1:4" ht="15.75" customHeight="1" x14ac:dyDescent="0.35">
      <c r="A16" s="82"/>
      <c r="B16" s="87" t="s">
        <v>12</v>
      </c>
      <c r="C16" s="88"/>
      <c r="D16" s="83"/>
    </row>
    <row r="17" spans="1:4" ht="19.899999999999999" customHeight="1" x14ac:dyDescent="0.35">
      <c r="A17" s="82"/>
      <c r="B17" s="349" t="s">
        <v>13</v>
      </c>
      <c r="C17" s="350"/>
      <c r="D17" s="83"/>
    </row>
    <row r="18" spans="1:4" ht="18" customHeight="1" x14ac:dyDescent="0.35">
      <c r="A18" s="82"/>
      <c r="B18" s="349" t="s">
        <v>14</v>
      </c>
      <c r="C18" s="350"/>
      <c r="D18" s="83"/>
    </row>
    <row r="19" spans="1:4" ht="18.649999999999999" customHeight="1" x14ac:dyDescent="0.35">
      <c r="A19" s="82"/>
      <c r="B19" s="349" t="s">
        <v>15</v>
      </c>
      <c r="C19" s="350"/>
      <c r="D19" s="83"/>
    </row>
    <row r="20" spans="1:4" x14ac:dyDescent="0.25">
      <c r="A20" s="82"/>
      <c r="B20" s="86"/>
      <c r="C20" s="86"/>
      <c r="D20" s="83"/>
    </row>
    <row r="21" spans="1:4" x14ac:dyDescent="0.25">
      <c r="A21" s="113"/>
      <c r="B21" s="113"/>
      <c r="C21" s="113"/>
      <c r="D21" s="113"/>
    </row>
    <row r="22" spans="1:4" hidden="1" x14ac:dyDescent="0.25">
      <c r="A22" s="112"/>
      <c r="B22" s="112"/>
      <c r="C22" s="112"/>
      <c r="D22" s="112"/>
    </row>
    <row r="23" spans="1:4" x14ac:dyDescent="0.25">
      <c r="A23" s="82"/>
      <c r="B23" s="86"/>
      <c r="C23" s="86"/>
      <c r="D23" s="83"/>
    </row>
    <row r="24" spans="1:4" ht="15.5" x14ac:dyDescent="0.35">
      <c r="A24" s="82"/>
      <c r="B24" s="347" t="s">
        <v>16</v>
      </c>
      <c r="C24" s="348"/>
      <c r="D24" s="83"/>
    </row>
    <row r="25" spans="1:4" ht="62.25" customHeight="1" x14ac:dyDescent="0.35">
      <c r="A25" s="82"/>
      <c r="B25" s="370" t="s">
        <v>17</v>
      </c>
      <c r="C25" s="371"/>
      <c r="D25" s="83"/>
    </row>
    <row r="26" spans="1:4" ht="15.5" x14ac:dyDescent="0.35">
      <c r="A26" s="82"/>
      <c r="B26" s="347" t="s">
        <v>12</v>
      </c>
      <c r="C26" s="348"/>
      <c r="D26" s="83"/>
    </row>
    <row r="27" spans="1:4" ht="31" x14ac:dyDescent="0.35">
      <c r="A27" s="82"/>
      <c r="B27" s="89" t="s">
        <v>18</v>
      </c>
      <c r="C27" s="90" t="s">
        <v>19</v>
      </c>
      <c r="D27" s="83"/>
    </row>
    <row r="28" spans="1:4" ht="77.5" x14ac:dyDescent="0.35">
      <c r="A28" s="82"/>
      <c r="B28" s="89" t="s">
        <v>20</v>
      </c>
      <c r="C28" s="94" t="s">
        <v>21</v>
      </c>
      <c r="D28" s="83"/>
    </row>
    <row r="29" spans="1:4" ht="19.899999999999999" customHeight="1" x14ac:dyDescent="0.35">
      <c r="A29" s="82"/>
      <c r="B29" s="89" t="s">
        <v>22</v>
      </c>
      <c r="C29" s="90" t="s">
        <v>23</v>
      </c>
      <c r="D29" s="83"/>
    </row>
    <row r="30" spans="1:4" ht="29.25" customHeight="1" x14ac:dyDescent="0.35">
      <c r="A30" s="82"/>
      <c r="B30" s="89" t="s">
        <v>24</v>
      </c>
      <c r="C30" s="90" t="s">
        <v>25</v>
      </c>
      <c r="D30" s="83"/>
    </row>
    <row r="31" spans="1:4" ht="31" x14ac:dyDescent="0.35">
      <c r="A31" s="82"/>
      <c r="B31" s="89" t="s">
        <v>26</v>
      </c>
      <c r="C31" s="95" t="s">
        <v>27</v>
      </c>
      <c r="D31" s="83"/>
    </row>
    <row r="32" spans="1:4" ht="31" x14ac:dyDescent="0.35">
      <c r="A32" s="82"/>
      <c r="B32" s="89" t="s">
        <v>28</v>
      </c>
      <c r="C32" s="90" t="s">
        <v>29</v>
      </c>
      <c r="D32" s="83"/>
    </row>
    <row r="33" spans="1:4" ht="31" x14ac:dyDescent="0.35">
      <c r="A33" s="82"/>
      <c r="B33" s="89" t="s">
        <v>30</v>
      </c>
      <c r="C33" s="95" t="s">
        <v>31</v>
      </c>
      <c r="D33" s="83"/>
    </row>
    <row r="34" spans="1:4" x14ac:dyDescent="0.25">
      <c r="A34" s="102"/>
      <c r="B34" s="100"/>
      <c r="C34" s="100"/>
      <c r="D34" s="103"/>
    </row>
    <row r="35" spans="1:4" x14ac:dyDescent="0.25">
      <c r="A35" s="113"/>
      <c r="B35" s="113"/>
      <c r="C35" s="113"/>
      <c r="D35" s="113"/>
    </row>
    <row r="36" spans="1:4" x14ac:dyDescent="0.25">
      <c r="A36" s="79"/>
      <c r="B36" s="80"/>
      <c r="C36" s="80"/>
      <c r="D36" s="81"/>
    </row>
    <row r="37" spans="1:4" ht="15.5" x14ac:dyDescent="0.35">
      <c r="A37" s="82"/>
      <c r="B37" s="347" t="s">
        <v>32</v>
      </c>
      <c r="C37" s="348"/>
      <c r="D37" s="83"/>
    </row>
    <row r="38" spans="1:4" ht="61.15" customHeight="1" x14ac:dyDescent="0.35">
      <c r="A38" s="82"/>
      <c r="B38" s="349" t="s">
        <v>33</v>
      </c>
      <c r="C38" s="350"/>
      <c r="D38" s="83"/>
    </row>
    <row r="39" spans="1:4" ht="21.65" customHeight="1" x14ac:dyDescent="0.35">
      <c r="A39" s="82"/>
      <c r="B39" s="372" t="s">
        <v>12</v>
      </c>
      <c r="C39" s="373"/>
      <c r="D39" s="83"/>
    </row>
    <row r="40" spans="1:4" ht="30" customHeight="1" x14ac:dyDescent="0.35">
      <c r="A40" s="82"/>
      <c r="B40" s="349" t="s">
        <v>34</v>
      </c>
      <c r="C40" s="350"/>
      <c r="D40" s="83"/>
    </row>
    <row r="41" spans="1:4" ht="47.25" customHeight="1" x14ac:dyDescent="0.35">
      <c r="A41" s="82"/>
      <c r="B41" s="349" t="s">
        <v>35</v>
      </c>
      <c r="C41" s="350"/>
      <c r="D41" s="83"/>
    </row>
    <row r="42" spans="1:4" ht="30" customHeight="1" x14ac:dyDescent="0.35">
      <c r="A42" s="82"/>
      <c r="B42" s="349" t="s">
        <v>36</v>
      </c>
      <c r="C42" s="350"/>
      <c r="D42" s="83"/>
    </row>
    <row r="43" spans="1:4" ht="36" customHeight="1" x14ac:dyDescent="0.35">
      <c r="A43" s="82"/>
      <c r="B43" s="89" t="s">
        <v>18</v>
      </c>
      <c r="C43" s="95" t="s">
        <v>37</v>
      </c>
      <c r="D43" s="83"/>
    </row>
    <row r="44" spans="1:4" ht="50.25" customHeight="1" x14ac:dyDescent="0.35">
      <c r="A44" s="82"/>
      <c r="B44" s="89" t="s">
        <v>38</v>
      </c>
      <c r="C44" s="95" t="s">
        <v>39</v>
      </c>
      <c r="D44" s="83"/>
    </row>
    <row r="45" spans="1:4" ht="46.5" x14ac:dyDescent="0.35">
      <c r="A45" s="82"/>
      <c r="B45" s="89" t="s">
        <v>40</v>
      </c>
      <c r="C45" s="95" t="s">
        <v>41</v>
      </c>
      <c r="D45" s="83"/>
    </row>
    <row r="46" spans="1:4" ht="46.5" x14ac:dyDescent="0.35">
      <c r="A46" s="82"/>
      <c r="B46" s="89" t="s">
        <v>42</v>
      </c>
      <c r="C46" s="90" t="s">
        <v>43</v>
      </c>
      <c r="D46" s="83"/>
    </row>
    <row r="47" spans="1:4" ht="62" x14ac:dyDescent="0.35">
      <c r="A47" s="82"/>
      <c r="B47" s="89" t="s">
        <v>44</v>
      </c>
      <c r="C47" s="90" t="s">
        <v>45</v>
      </c>
      <c r="D47" s="83"/>
    </row>
    <row r="48" spans="1:4" ht="46.5" x14ac:dyDescent="0.35">
      <c r="A48" s="82"/>
      <c r="B48" s="89" t="s">
        <v>46</v>
      </c>
      <c r="C48" s="90" t="s">
        <v>47</v>
      </c>
      <c r="D48" s="83"/>
    </row>
    <row r="49" spans="1:4" ht="51.75" customHeight="1" x14ac:dyDescent="0.35">
      <c r="A49" s="82"/>
      <c r="B49" s="89" t="s">
        <v>48</v>
      </c>
      <c r="C49" s="90" t="s">
        <v>49</v>
      </c>
      <c r="D49" s="83"/>
    </row>
    <row r="50" spans="1:4" ht="46.5" x14ac:dyDescent="0.35">
      <c r="A50" s="82"/>
      <c r="B50" s="89" t="s">
        <v>50</v>
      </c>
      <c r="C50" s="90" t="s">
        <v>51</v>
      </c>
      <c r="D50" s="83"/>
    </row>
    <row r="51" spans="1:4" ht="49.5" customHeight="1" x14ac:dyDescent="0.35">
      <c r="A51" s="82"/>
      <c r="B51" s="89" t="s">
        <v>52</v>
      </c>
      <c r="C51" s="90" t="s">
        <v>53</v>
      </c>
      <c r="D51" s="83"/>
    </row>
    <row r="52" spans="1:4" ht="46.5" x14ac:dyDescent="0.35">
      <c r="A52" s="82"/>
      <c r="B52" s="89" t="s">
        <v>54</v>
      </c>
      <c r="C52" s="94" t="s">
        <v>55</v>
      </c>
      <c r="D52" s="83"/>
    </row>
    <row r="53" spans="1:4" ht="31" x14ac:dyDescent="0.35">
      <c r="A53" s="82"/>
      <c r="B53" s="89" t="s">
        <v>56</v>
      </c>
      <c r="C53" s="95" t="s">
        <v>57</v>
      </c>
      <c r="D53" s="83"/>
    </row>
    <row r="54" spans="1:4" ht="9" customHeight="1" x14ac:dyDescent="0.35">
      <c r="A54" s="91"/>
      <c r="B54" s="101"/>
      <c r="C54" s="101"/>
      <c r="D54" s="83"/>
    </row>
    <row r="55" spans="1:4" x14ac:dyDescent="0.25">
      <c r="A55" s="96"/>
      <c r="B55" s="96"/>
      <c r="C55" s="97"/>
      <c r="D55" s="97"/>
    </row>
    <row r="56" spans="1:4" x14ac:dyDescent="0.25">
      <c r="A56" s="79"/>
      <c r="B56" s="80"/>
      <c r="C56" s="80"/>
      <c r="D56" s="81"/>
    </row>
    <row r="57" spans="1:4" ht="15.5" x14ac:dyDescent="0.35">
      <c r="A57" s="82"/>
      <c r="B57" s="347" t="s">
        <v>58</v>
      </c>
      <c r="C57" s="348"/>
      <c r="D57" s="83"/>
    </row>
    <row r="58" spans="1:4" ht="53.25" customHeight="1" x14ac:dyDescent="0.35">
      <c r="A58" s="82"/>
      <c r="B58" s="370" t="s">
        <v>59</v>
      </c>
      <c r="C58" s="371"/>
      <c r="D58" s="83"/>
    </row>
    <row r="59" spans="1:4" ht="28.5" customHeight="1" x14ac:dyDescent="0.25">
      <c r="A59" s="82"/>
      <c r="B59" s="351" t="s">
        <v>12</v>
      </c>
      <c r="C59" s="352"/>
      <c r="D59" s="83"/>
    </row>
    <row r="60" spans="1:4" ht="31" x14ac:dyDescent="0.35">
      <c r="A60" s="82"/>
      <c r="B60" s="89" t="s">
        <v>60</v>
      </c>
      <c r="C60" s="90" t="s">
        <v>61</v>
      </c>
      <c r="D60" s="83"/>
    </row>
    <row r="61" spans="1:4" ht="63.65" customHeight="1" x14ac:dyDescent="0.35">
      <c r="A61" s="82"/>
      <c r="B61" s="89" t="s">
        <v>62</v>
      </c>
      <c r="C61" s="161" t="s">
        <v>63</v>
      </c>
      <c r="D61" s="83"/>
    </row>
    <row r="62" spans="1:4" ht="93" x14ac:dyDescent="0.35">
      <c r="A62" s="82"/>
      <c r="B62" s="89" t="s">
        <v>64</v>
      </c>
      <c r="C62" s="94" t="s">
        <v>65</v>
      </c>
      <c r="D62" s="83"/>
    </row>
    <row r="63" spans="1:4" ht="31" x14ac:dyDescent="0.35">
      <c r="A63" s="82"/>
      <c r="B63" s="89" t="s">
        <v>66</v>
      </c>
      <c r="C63" s="94" t="s">
        <v>67</v>
      </c>
      <c r="D63" s="83"/>
    </row>
    <row r="64" spans="1:4" ht="15.5" x14ac:dyDescent="0.35">
      <c r="A64" s="82"/>
      <c r="B64" s="89" t="s">
        <v>68</v>
      </c>
      <c r="C64" s="90" t="s">
        <v>69</v>
      </c>
      <c r="D64" s="83"/>
    </row>
    <row r="65" spans="1:4" ht="15.5" x14ac:dyDescent="0.35">
      <c r="A65" s="82"/>
      <c r="B65" s="89" t="s">
        <v>70</v>
      </c>
      <c r="C65" s="90" t="s">
        <v>71</v>
      </c>
      <c r="D65" s="83"/>
    </row>
    <row r="66" spans="1:4" ht="31" x14ac:dyDescent="0.35">
      <c r="A66" s="82"/>
      <c r="B66" s="89" t="s">
        <v>72</v>
      </c>
      <c r="C66" s="95" t="s">
        <v>73</v>
      </c>
      <c r="D66" s="83"/>
    </row>
    <row r="67" spans="1:4" ht="31" x14ac:dyDescent="0.35">
      <c r="A67" s="82"/>
      <c r="B67" s="89" t="s">
        <v>74</v>
      </c>
      <c r="C67" s="90" t="s">
        <v>75</v>
      </c>
      <c r="D67" s="83"/>
    </row>
    <row r="68" spans="1:4" ht="31" x14ac:dyDescent="0.35">
      <c r="A68" s="82"/>
      <c r="B68" s="89" t="s">
        <v>76</v>
      </c>
      <c r="C68" s="95" t="s">
        <v>77</v>
      </c>
      <c r="D68" s="83"/>
    </row>
    <row r="69" spans="1:4" ht="11.25" customHeight="1" x14ac:dyDescent="0.35">
      <c r="A69" s="98"/>
      <c r="B69" s="108"/>
      <c r="C69" s="108"/>
      <c r="D69" s="99"/>
    </row>
    <row r="70" spans="1:4" x14ac:dyDescent="0.25">
      <c r="A70" s="96"/>
      <c r="D70" s="111"/>
    </row>
    <row r="71" spans="1:4" x14ac:dyDescent="0.25">
      <c r="A71" s="79"/>
      <c r="B71" s="80"/>
      <c r="C71" s="80"/>
      <c r="D71" s="83"/>
    </row>
    <row r="72" spans="1:4" ht="15.5" x14ac:dyDescent="0.35">
      <c r="A72" s="82"/>
      <c r="B72" s="347" t="s">
        <v>78</v>
      </c>
      <c r="C72" s="348"/>
      <c r="D72" s="83"/>
    </row>
    <row r="73" spans="1:4" ht="36.65" customHeight="1" x14ac:dyDescent="0.35">
      <c r="A73" s="82"/>
      <c r="B73" s="370" t="s">
        <v>79</v>
      </c>
      <c r="C73" s="371"/>
      <c r="D73" s="83"/>
    </row>
    <row r="74" spans="1:4" ht="28.5" customHeight="1" x14ac:dyDescent="0.25">
      <c r="A74" s="82"/>
      <c r="B74" s="351" t="s">
        <v>80</v>
      </c>
      <c r="C74" s="352"/>
      <c r="D74" s="83"/>
    </row>
    <row r="75" spans="1:4" ht="31" x14ac:dyDescent="0.3">
      <c r="A75" s="82"/>
      <c r="B75" s="104" t="s">
        <v>81</v>
      </c>
      <c r="C75" s="162" t="s">
        <v>82</v>
      </c>
      <c r="D75" s="83"/>
    </row>
    <row r="76" spans="1:4" ht="48.65" customHeight="1" x14ac:dyDescent="0.35">
      <c r="A76" s="82"/>
      <c r="B76" s="89" t="s">
        <v>20</v>
      </c>
      <c r="C76" s="94" t="s">
        <v>83</v>
      </c>
      <c r="D76" s="83"/>
    </row>
    <row r="77" spans="1:4" ht="17.649999999999999" customHeight="1" x14ac:dyDescent="0.35">
      <c r="A77" s="82"/>
      <c r="B77" s="89" t="s">
        <v>84</v>
      </c>
      <c r="C77" s="90" t="s">
        <v>85</v>
      </c>
      <c r="D77" s="83"/>
    </row>
    <row r="78" spans="1:4" ht="37.5" customHeight="1" x14ac:dyDescent="0.35">
      <c r="A78" s="82"/>
      <c r="B78" s="89" t="s">
        <v>86</v>
      </c>
      <c r="C78" s="90" t="s">
        <v>87</v>
      </c>
      <c r="D78" s="83"/>
    </row>
    <row r="79" spans="1:4" ht="47.65" customHeight="1" x14ac:dyDescent="0.35">
      <c r="A79" s="82"/>
      <c r="B79" s="89" t="s">
        <v>88</v>
      </c>
      <c r="C79" s="90" t="s">
        <v>89</v>
      </c>
      <c r="D79" s="83"/>
    </row>
    <row r="80" spans="1:4" ht="31" x14ac:dyDescent="0.35">
      <c r="A80" s="82"/>
      <c r="B80" s="89" t="s">
        <v>90</v>
      </c>
      <c r="C80" s="90" t="s">
        <v>91</v>
      </c>
      <c r="D80" s="83"/>
    </row>
    <row r="81" spans="1:4" ht="30.75" customHeight="1" x14ac:dyDescent="0.35">
      <c r="A81" s="82"/>
      <c r="B81" s="89" t="s">
        <v>92</v>
      </c>
      <c r="C81" s="105" t="s">
        <v>93</v>
      </c>
      <c r="D81" s="83"/>
    </row>
    <row r="82" spans="1:4" x14ac:dyDescent="0.25">
      <c r="A82" s="102"/>
      <c r="B82" s="109"/>
      <c r="C82" s="109"/>
      <c r="D82" s="103"/>
    </row>
    <row r="83" spans="1:4" x14ac:dyDescent="0.25">
      <c r="A83" s="113"/>
      <c r="B83" s="113"/>
      <c r="C83" s="113"/>
      <c r="D83" s="113"/>
    </row>
    <row r="84" spans="1:4" hidden="1" x14ac:dyDescent="0.25">
      <c r="A84" s="112"/>
      <c r="B84" s="112"/>
      <c r="C84" s="112"/>
      <c r="D84" s="112"/>
    </row>
    <row r="85" spans="1:4" hidden="1" x14ac:dyDescent="0.25">
      <c r="A85" s="112"/>
      <c r="B85" s="112"/>
      <c r="C85" s="112"/>
      <c r="D85" s="112"/>
    </row>
    <row r="86" spans="1:4" x14ac:dyDescent="0.25">
      <c r="A86" s="113"/>
      <c r="B86" s="113"/>
      <c r="C86" s="113"/>
      <c r="D86" s="113"/>
    </row>
    <row r="87" spans="1:4" hidden="1" x14ac:dyDescent="0.25">
      <c r="A87" s="112"/>
      <c r="B87" s="112"/>
      <c r="C87" s="112"/>
      <c r="D87" s="112"/>
    </row>
    <row r="88" spans="1:4" x14ac:dyDescent="0.25">
      <c r="A88" s="79"/>
      <c r="B88" s="80"/>
      <c r="C88" s="80"/>
      <c r="D88" s="81"/>
    </row>
    <row r="89" spans="1:4" ht="15.5" x14ac:dyDescent="0.35">
      <c r="A89" s="82"/>
      <c r="B89" s="347" t="s">
        <v>94</v>
      </c>
      <c r="C89" s="348"/>
      <c r="D89" s="83"/>
    </row>
    <row r="90" spans="1:4" ht="112.5" customHeight="1" x14ac:dyDescent="0.25">
      <c r="A90" s="82"/>
      <c r="B90" s="353" t="s">
        <v>95</v>
      </c>
      <c r="C90" s="354"/>
      <c r="D90" s="83"/>
    </row>
    <row r="91" spans="1:4" ht="22.15" customHeight="1" x14ac:dyDescent="0.25">
      <c r="A91" s="82"/>
      <c r="B91" s="351" t="s">
        <v>12</v>
      </c>
      <c r="C91" s="352"/>
      <c r="D91" s="83"/>
    </row>
    <row r="92" spans="1:4" ht="31" x14ac:dyDescent="0.35">
      <c r="A92" s="82"/>
      <c r="B92" s="89" t="s">
        <v>96</v>
      </c>
      <c r="C92" s="90" t="s">
        <v>97</v>
      </c>
      <c r="D92" s="83"/>
    </row>
    <row r="93" spans="1:4" ht="48" customHeight="1" x14ac:dyDescent="0.35">
      <c r="A93" s="82"/>
      <c r="B93" s="89" t="s">
        <v>20</v>
      </c>
      <c r="C93" s="94" t="s">
        <v>98</v>
      </c>
      <c r="D93" s="83"/>
    </row>
    <row r="94" spans="1:4" ht="31" x14ac:dyDescent="0.35">
      <c r="A94" s="82"/>
      <c r="B94" s="89" t="s">
        <v>99</v>
      </c>
      <c r="C94" s="90" t="s">
        <v>100</v>
      </c>
      <c r="D94" s="83"/>
    </row>
    <row r="95" spans="1:4" ht="15.5" x14ac:dyDescent="0.35">
      <c r="A95" s="82"/>
      <c r="B95" s="89" t="s">
        <v>101</v>
      </c>
      <c r="C95" s="90" t="s">
        <v>102</v>
      </c>
      <c r="D95" s="83"/>
    </row>
    <row r="96" spans="1:4" ht="31" x14ac:dyDescent="0.35">
      <c r="A96" s="82"/>
      <c r="B96" s="89" t="s">
        <v>103</v>
      </c>
      <c r="C96" s="90" t="s">
        <v>75</v>
      </c>
      <c r="D96" s="83"/>
    </row>
    <row r="97" spans="1:4" ht="31" x14ac:dyDescent="0.35">
      <c r="A97" s="82"/>
      <c r="B97" s="89" t="s">
        <v>104</v>
      </c>
      <c r="C97" s="90" t="s">
        <v>105</v>
      </c>
      <c r="D97" s="83"/>
    </row>
    <row r="98" spans="1:4" ht="15.5" hidden="1" x14ac:dyDescent="0.35">
      <c r="A98" s="98"/>
      <c r="B98" s="106"/>
      <c r="C98" s="107"/>
      <c r="D98" s="99"/>
    </row>
    <row r="99" spans="1:4" x14ac:dyDescent="0.25">
      <c r="A99" s="102"/>
      <c r="B99" s="109"/>
      <c r="C99" s="109"/>
      <c r="D99" s="103"/>
    </row>
    <row r="100" spans="1:4" x14ac:dyDescent="0.25">
      <c r="A100" s="113"/>
      <c r="B100" s="113"/>
      <c r="C100" s="113"/>
      <c r="D100" s="113"/>
    </row>
    <row r="101" spans="1:4" hidden="1" x14ac:dyDescent="0.25">
      <c r="A101" s="112"/>
      <c r="B101" s="112"/>
      <c r="C101" s="112"/>
      <c r="D101" s="112"/>
    </row>
    <row r="102" spans="1:4" x14ac:dyDescent="0.25">
      <c r="A102" s="113"/>
      <c r="B102" s="113"/>
      <c r="C102" s="113"/>
      <c r="D102" s="113"/>
    </row>
    <row r="103" spans="1:4" hidden="1" x14ac:dyDescent="0.25">
      <c r="A103" s="112"/>
      <c r="B103" s="112"/>
      <c r="C103" s="112"/>
      <c r="D103" s="112"/>
    </row>
    <row r="104" spans="1:4" x14ac:dyDescent="0.25">
      <c r="A104" s="79"/>
      <c r="B104" s="80"/>
      <c r="C104" s="80"/>
      <c r="D104" s="81"/>
    </row>
    <row r="105" spans="1:4" ht="15.5" x14ac:dyDescent="0.35">
      <c r="A105" s="82"/>
      <c r="B105" s="347" t="s">
        <v>106</v>
      </c>
      <c r="C105" s="348"/>
      <c r="D105" s="83"/>
    </row>
    <row r="106" spans="1:4" ht="45.75" customHeight="1" x14ac:dyDescent="0.35">
      <c r="A106" s="82"/>
      <c r="B106" s="349" t="s">
        <v>107</v>
      </c>
      <c r="C106" s="350"/>
      <c r="D106" s="83"/>
    </row>
    <row r="107" spans="1:4" ht="20.65" customHeight="1" x14ac:dyDescent="0.25">
      <c r="A107" s="82"/>
      <c r="B107" s="351" t="s">
        <v>12</v>
      </c>
      <c r="C107" s="352"/>
      <c r="D107" s="83"/>
    </row>
    <row r="108" spans="1:4" ht="15.5" x14ac:dyDescent="0.35">
      <c r="A108" s="82"/>
      <c r="B108" s="89" t="s">
        <v>108</v>
      </c>
      <c r="C108" s="90" t="s">
        <v>109</v>
      </c>
      <c r="D108" s="83"/>
    </row>
    <row r="109" spans="1:4" ht="46.5" x14ac:dyDescent="0.35">
      <c r="A109" s="82"/>
      <c r="B109" s="89" t="s">
        <v>20</v>
      </c>
      <c r="C109" s="94" t="s">
        <v>98</v>
      </c>
      <c r="D109" s="83"/>
    </row>
    <row r="110" spans="1:4" ht="15.5" x14ac:dyDescent="0.35">
      <c r="A110" s="82"/>
      <c r="B110" s="89" t="s">
        <v>110</v>
      </c>
      <c r="C110" s="90" t="s">
        <v>111</v>
      </c>
      <c r="D110" s="83"/>
    </row>
    <row r="111" spans="1:4" ht="31" x14ac:dyDescent="0.35">
      <c r="A111" s="82"/>
      <c r="B111" s="89" t="s">
        <v>112</v>
      </c>
      <c r="C111" s="90" t="s">
        <v>113</v>
      </c>
      <c r="D111" s="83"/>
    </row>
    <row r="112" spans="1:4" ht="31" x14ac:dyDescent="0.35">
      <c r="A112" s="82"/>
      <c r="B112" s="89" t="s">
        <v>114</v>
      </c>
      <c r="C112" s="90" t="s">
        <v>115</v>
      </c>
      <c r="D112" s="83"/>
    </row>
    <row r="113" spans="1:4" x14ac:dyDescent="0.25">
      <c r="A113" s="102"/>
      <c r="B113" s="100"/>
      <c r="C113" s="100"/>
      <c r="D113" s="103"/>
    </row>
    <row r="114" spans="1:4" x14ac:dyDescent="0.25">
      <c r="A114" s="96"/>
    </row>
    <row r="115" spans="1:4" x14ac:dyDescent="0.25">
      <c r="A115" s="79"/>
      <c r="B115" s="80"/>
      <c r="C115" s="80"/>
      <c r="D115" s="81"/>
    </row>
    <row r="116" spans="1:4" ht="15.5" x14ac:dyDescent="0.35">
      <c r="A116" s="82"/>
      <c r="B116" s="347" t="s">
        <v>116</v>
      </c>
      <c r="C116" s="348"/>
      <c r="D116" s="83"/>
    </row>
    <row r="117" spans="1:4" ht="64.150000000000006" customHeight="1" x14ac:dyDescent="0.25">
      <c r="A117" s="82"/>
      <c r="B117" s="353" t="s">
        <v>117</v>
      </c>
      <c r="C117" s="354"/>
      <c r="D117" s="83"/>
    </row>
    <row r="118" spans="1:4" ht="20.65" customHeight="1" x14ac:dyDescent="0.25">
      <c r="A118" s="82"/>
      <c r="B118" s="357" t="s">
        <v>12</v>
      </c>
      <c r="C118" s="358"/>
      <c r="D118" s="83"/>
    </row>
    <row r="119" spans="1:4" ht="15.5" x14ac:dyDescent="0.35">
      <c r="A119" s="82"/>
      <c r="B119" s="89" t="s">
        <v>108</v>
      </c>
      <c r="C119" s="90" t="s">
        <v>313</v>
      </c>
      <c r="D119" s="83"/>
    </row>
    <row r="120" spans="1:4" ht="31" x14ac:dyDescent="0.35">
      <c r="A120" s="82"/>
      <c r="B120" s="89" t="s">
        <v>20</v>
      </c>
      <c r="C120" s="94" t="s">
        <v>118</v>
      </c>
      <c r="D120" s="83"/>
    </row>
    <row r="121" spans="1:4" ht="11.65" customHeight="1" x14ac:dyDescent="0.35">
      <c r="A121" s="91"/>
      <c r="B121" s="206"/>
      <c r="C121" s="207"/>
      <c r="D121" s="83"/>
    </row>
    <row r="122" spans="1:4" ht="11.65" customHeight="1" x14ac:dyDescent="0.35">
      <c r="A122" s="160"/>
      <c r="B122" s="208"/>
      <c r="C122" s="209"/>
      <c r="D122" s="113"/>
    </row>
    <row r="123" spans="1:4" x14ac:dyDescent="0.25">
      <c r="A123" s="80"/>
      <c r="B123" s="210"/>
      <c r="C123" s="210"/>
      <c r="D123" s="81"/>
    </row>
    <row r="124" spans="1:4" ht="24.65" customHeight="1" x14ac:dyDescent="0.25">
      <c r="A124" s="82"/>
      <c r="B124" s="355" t="s">
        <v>119</v>
      </c>
      <c r="C124" s="356"/>
      <c r="D124" s="83"/>
    </row>
    <row r="125" spans="1:4" ht="48" customHeight="1" x14ac:dyDescent="0.25">
      <c r="A125" s="82"/>
      <c r="B125" s="353" t="s">
        <v>120</v>
      </c>
      <c r="C125" s="354"/>
      <c r="D125" s="83"/>
    </row>
    <row r="126" spans="1:4" ht="28.9" customHeight="1" x14ac:dyDescent="0.25">
      <c r="A126" s="82"/>
      <c r="B126" s="351" t="s">
        <v>121</v>
      </c>
      <c r="C126" s="352"/>
      <c r="D126" s="83"/>
    </row>
    <row r="127" spans="1:4" ht="18.75" customHeight="1" x14ac:dyDescent="0.35">
      <c r="A127" s="82"/>
      <c r="B127" s="89" t="s">
        <v>108</v>
      </c>
      <c r="C127" s="90" t="s">
        <v>109</v>
      </c>
      <c r="D127" s="83"/>
    </row>
    <row r="128" spans="1:4" ht="62" x14ac:dyDescent="0.35">
      <c r="A128" s="82"/>
      <c r="B128" s="89" t="s">
        <v>20</v>
      </c>
      <c r="C128" s="94" t="s">
        <v>122</v>
      </c>
      <c r="D128" s="83"/>
    </row>
    <row r="129" spans="1:4" ht="15.5" x14ac:dyDescent="0.35">
      <c r="A129" s="82"/>
      <c r="B129" s="89" t="s">
        <v>110</v>
      </c>
      <c r="C129" s="90" t="s">
        <v>111</v>
      </c>
      <c r="D129" s="83"/>
    </row>
    <row r="130" spans="1:4" ht="31" x14ac:dyDescent="0.35">
      <c r="A130" s="82"/>
      <c r="B130" s="89" t="s">
        <v>112</v>
      </c>
      <c r="C130" s="90" t="s">
        <v>113</v>
      </c>
      <c r="D130" s="83"/>
    </row>
    <row r="131" spans="1:4" ht="31" x14ac:dyDescent="0.35">
      <c r="A131" s="82"/>
      <c r="B131" s="89" t="s">
        <v>114</v>
      </c>
      <c r="C131" s="90" t="s">
        <v>115</v>
      </c>
      <c r="D131" s="83"/>
    </row>
    <row r="132" spans="1:4" x14ac:dyDescent="0.25">
      <c r="A132" s="79"/>
      <c r="B132" s="86"/>
      <c r="C132" s="86"/>
      <c r="D132" s="81"/>
    </row>
    <row r="133" spans="1:4" ht="41.65" customHeight="1" x14ac:dyDescent="0.25">
      <c r="A133" s="110"/>
      <c r="B133" s="111"/>
      <c r="C133" s="111"/>
      <c r="D133" s="110"/>
    </row>
    <row r="134" spans="1:4" x14ac:dyDescent="0.25">
      <c r="A134" s="79"/>
      <c r="B134" s="86"/>
      <c r="C134" s="86"/>
      <c r="D134" s="81"/>
    </row>
    <row r="135" spans="1:4" ht="15.5" x14ac:dyDescent="0.35">
      <c r="A135" s="82"/>
      <c r="B135" s="347" t="s">
        <v>123</v>
      </c>
      <c r="C135" s="348"/>
      <c r="D135" s="83"/>
    </row>
    <row r="136" spans="1:4" ht="15.5" x14ac:dyDescent="0.35">
      <c r="A136" s="82"/>
      <c r="B136" s="349" t="s">
        <v>124</v>
      </c>
      <c r="C136" s="350"/>
      <c r="D136" s="83"/>
    </row>
    <row r="137" spans="1:4" ht="15.5" x14ac:dyDescent="0.35">
      <c r="A137" s="82"/>
      <c r="B137" s="87" t="s">
        <v>12</v>
      </c>
      <c r="C137" s="88"/>
      <c r="D137" s="83"/>
    </row>
    <row r="138" spans="1:4" ht="15.5" x14ac:dyDescent="0.35">
      <c r="A138" s="82"/>
      <c r="B138" s="349" t="s">
        <v>125</v>
      </c>
      <c r="C138" s="350"/>
      <c r="D138" s="83"/>
    </row>
    <row r="139" spans="1:4" x14ac:dyDescent="0.25">
      <c r="A139" s="91"/>
      <c r="B139" s="92"/>
      <c r="C139" s="92"/>
      <c r="D139" s="93"/>
    </row>
    <row r="140" spans="1:4" x14ac:dyDescent="0.25">
      <c r="C140" s="72" t="s">
        <v>126</v>
      </c>
    </row>
  </sheetData>
  <sheetProtection selectLockedCells="1"/>
  <mergeCells count="42">
    <mergeCell ref="B89:C89"/>
    <mergeCell ref="B38:C38"/>
    <mergeCell ref="B24:C24"/>
    <mergeCell ref="B25:C25"/>
    <mergeCell ref="B26:C26"/>
    <mergeCell ref="B39:C39"/>
    <mergeCell ref="B40:C40"/>
    <mergeCell ref="B57:C57"/>
    <mergeCell ref="B58:C58"/>
    <mergeCell ref="B59:C59"/>
    <mergeCell ref="A1:D1"/>
    <mergeCell ref="B3:C3"/>
    <mergeCell ref="B4:C4"/>
    <mergeCell ref="B74:C74"/>
    <mergeCell ref="B41:C41"/>
    <mergeCell ref="B42:C42"/>
    <mergeCell ref="B72:C72"/>
    <mergeCell ref="B8:C8"/>
    <mergeCell ref="B14:C14"/>
    <mergeCell ref="B15:C15"/>
    <mergeCell ref="B17:C17"/>
    <mergeCell ref="B7:C7"/>
    <mergeCell ref="B73:C73"/>
    <mergeCell ref="B18:C18"/>
    <mergeCell ref="B19:C19"/>
    <mergeCell ref="B6:C6"/>
    <mergeCell ref="B135:C135"/>
    <mergeCell ref="B136:C136"/>
    <mergeCell ref="B138:C138"/>
    <mergeCell ref="B126:C126"/>
    <mergeCell ref="B5:C5"/>
    <mergeCell ref="B105:C105"/>
    <mergeCell ref="B106:C106"/>
    <mergeCell ref="B107:C107"/>
    <mergeCell ref="B124:C124"/>
    <mergeCell ref="B125:C125"/>
    <mergeCell ref="B116:C116"/>
    <mergeCell ref="B117:C117"/>
    <mergeCell ref="B118:C118"/>
    <mergeCell ref="B90:C90"/>
    <mergeCell ref="B91:C91"/>
    <mergeCell ref="B37:C37"/>
  </mergeCells>
  <hyperlinks>
    <hyperlink ref="B10" r:id="rId1" display="https://fmx.cpa.state.tx.us/fmx/pubs/spaproc/appendices/appa/appa_6.php" xr:uid="{00000000-0004-0000-0000-000000000000}"/>
    <hyperlink ref="C79" r:id="rId2" display="Enter the expenses for mileage, airfare, meals, lodging, registration, and other. &quot;Other&quot; cost must be defined in the justification. Reference the Texas Comptroller of Public Account's website to obtain current Texas reimbursement rates.   " xr:uid="{00000000-0004-0000-0000-000001000000}"/>
    <hyperlink ref="C9" r:id="rId3" display="4. Uniform Grant Management Standards" xr:uid="{00000000-0004-0000-0000-000003000000}"/>
    <hyperlink ref="C10" r:id="rId4" display="5. Texas Administrative Code" xr:uid="{00000000-0004-0000-0000-000004000000}"/>
    <hyperlink ref="B9" r:id="rId5" display="3. 2 CFR Part 200" xr:uid="{00000000-0004-0000-0000-000005000000}"/>
  </hyperlinks>
  <pageMargins left="0.25" right="0.25" top="0.75" bottom="0.75" header="0.3" footer="0.3"/>
  <pageSetup scale="77" fitToHeight="0" orientation="portrait" r:id="rId6"/>
  <headerFooter>
    <oddHeader xml:space="preserve">&amp;L&amp;G
</oddHeader>
  </headerFooter>
  <legacyDrawingHF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8" tint="0.59999389629810485"/>
  </sheetPr>
  <dimension ref="A1:H20"/>
  <sheetViews>
    <sheetView showGridLines="0" topLeftCell="A15" zoomScaleNormal="100" workbookViewId="0">
      <selection activeCell="A20" sqref="A20:G20"/>
    </sheetView>
  </sheetViews>
  <sheetFormatPr defaultRowHeight="12.5" x14ac:dyDescent="0.25"/>
  <cols>
    <col min="1" max="1" width="0.7265625" customWidth="1"/>
    <col min="2" max="2" width="5.7265625" customWidth="1"/>
    <col min="3" max="3" width="1.453125" customWidth="1"/>
    <col min="4" max="4" width="58.26953125" customWidth="1"/>
    <col min="5" max="5" width="2.7265625" customWidth="1"/>
    <col min="6" max="6" width="21.26953125" customWidth="1"/>
    <col min="7" max="7" width="48" customWidth="1"/>
  </cols>
  <sheetData>
    <row r="1" spans="1:8" ht="13" thickBot="1" x14ac:dyDescent="0.3"/>
    <row r="2" spans="1:8" ht="66.75" customHeight="1" thickBot="1" x14ac:dyDescent="0.65">
      <c r="A2" s="562" t="s">
        <v>277</v>
      </c>
      <c r="B2" s="563"/>
      <c r="C2" s="563"/>
      <c r="D2" s="563"/>
      <c r="E2" s="563"/>
      <c r="F2" s="563"/>
      <c r="G2" s="564"/>
    </row>
    <row r="3" spans="1:8" x14ac:dyDescent="0.25">
      <c r="A3" s="565"/>
      <c r="B3" s="566"/>
      <c r="C3" s="566"/>
      <c r="D3" s="566"/>
      <c r="E3" s="566"/>
      <c r="F3" s="566"/>
      <c r="G3" s="567"/>
    </row>
    <row r="4" spans="1:8" ht="13" x14ac:dyDescent="0.3">
      <c r="A4" s="163"/>
      <c r="B4" s="158"/>
      <c r="C4" s="158"/>
      <c r="D4" s="159" t="s">
        <v>195</v>
      </c>
      <c r="E4" s="568">
        <f>'Summary Page'!C4</f>
        <v>0</v>
      </c>
      <c r="F4" s="569"/>
      <c r="G4" s="570"/>
      <c r="H4" s="34"/>
    </row>
    <row r="5" spans="1:8" x14ac:dyDescent="0.25">
      <c r="A5" s="565"/>
      <c r="B5" s="566"/>
      <c r="C5" s="566"/>
      <c r="D5" s="566"/>
      <c r="E5" s="566"/>
      <c r="F5" s="566"/>
      <c r="G5" s="567"/>
    </row>
    <row r="6" spans="1:8" ht="39" x14ac:dyDescent="0.3">
      <c r="A6" s="164"/>
      <c r="D6" s="573" t="s">
        <v>315</v>
      </c>
      <c r="E6" s="574"/>
      <c r="F6" s="336" t="s">
        <v>278</v>
      </c>
      <c r="G6" s="165"/>
    </row>
    <row r="7" spans="1:8" ht="26" x14ac:dyDescent="0.3">
      <c r="A7" s="164"/>
      <c r="D7" s="337"/>
      <c r="E7" s="338"/>
      <c r="F7" s="336" t="s">
        <v>279</v>
      </c>
      <c r="G7" s="165"/>
    </row>
    <row r="8" spans="1:8" ht="26" x14ac:dyDescent="0.3">
      <c r="A8" s="164"/>
      <c r="F8" s="336" t="s">
        <v>280</v>
      </c>
      <c r="G8" s="165"/>
    </row>
    <row r="9" spans="1:8" ht="26" x14ac:dyDescent="0.3">
      <c r="A9" s="164"/>
      <c r="F9" s="336" t="s">
        <v>281</v>
      </c>
      <c r="G9" s="165"/>
    </row>
    <row r="10" spans="1:8" ht="13" x14ac:dyDescent="0.3">
      <c r="A10" s="571" t="s">
        <v>282</v>
      </c>
      <c r="B10" s="572"/>
      <c r="C10" s="572"/>
      <c r="D10" s="572"/>
      <c r="E10" s="572"/>
      <c r="F10" s="149"/>
      <c r="G10" s="166"/>
    </row>
    <row r="11" spans="1:8" ht="13" x14ac:dyDescent="0.25">
      <c r="A11" s="167"/>
      <c r="B11" s="150"/>
      <c r="C11" s="150"/>
      <c r="D11" s="150"/>
      <c r="E11" s="150"/>
      <c r="F11" s="151"/>
      <c r="G11" s="168"/>
    </row>
    <row r="12" spans="1:8" ht="65" x14ac:dyDescent="0.3">
      <c r="A12" s="169"/>
      <c r="B12" s="152"/>
      <c r="D12" s="153" t="s">
        <v>314</v>
      </c>
      <c r="F12" s="154" t="s">
        <v>283</v>
      </c>
      <c r="G12" s="170"/>
    </row>
    <row r="13" spans="1:8" ht="13" x14ac:dyDescent="0.3">
      <c r="A13" s="171"/>
      <c r="B13" s="151"/>
      <c r="C13" s="151"/>
      <c r="D13" s="155"/>
      <c r="E13" s="151"/>
      <c r="F13" s="156"/>
      <c r="G13" s="172" t="s">
        <v>284</v>
      </c>
    </row>
    <row r="14" spans="1:8" ht="104" x14ac:dyDescent="0.3">
      <c r="A14" s="169"/>
      <c r="B14" s="152"/>
      <c r="D14" s="157" t="s">
        <v>316</v>
      </c>
      <c r="F14" s="154" t="s">
        <v>285</v>
      </c>
      <c r="G14" s="173"/>
    </row>
    <row r="15" spans="1:8" ht="13" x14ac:dyDescent="0.3">
      <c r="A15" s="171"/>
      <c r="B15" s="151"/>
      <c r="C15" s="151"/>
      <c r="D15" s="155" t="s">
        <v>126</v>
      </c>
      <c r="E15" s="151"/>
      <c r="F15" s="151"/>
      <c r="G15" s="168"/>
    </row>
    <row r="16" spans="1:8" ht="13" x14ac:dyDescent="0.25">
      <c r="A16" s="550"/>
      <c r="B16" s="551"/>
      <c r="C16" s="551"/>
      <c r="D16" s="551"/>
      <c r="E16" s="551"/>
      <c r="F16" s="551"/>
      <c r="G16" s="552"/>
    </row>
    <row r="17" spans="1:7" x14ac:dyDescent="0.25">
      <c r="A17" s="553" t="s">
        <v>312</v>
      </c>
      <c r="B17" s="554"/>
      <c r="C17" s="554"/>
      <c r="D17" s="554"/>
      <c r="E17" s="554"/>
      <c r="F17" s="554"/>
      <c r="G17" s="555"/>
    </row>
    <row r="18" spans="1:7" ht="133.9" customHeight="1" x14ac:dyDescent="0.25">
      <c r="A18" s="556"/>
      <c r="B18" s="557"/>
      <c r="C18" s="557"/>
      <c r="D18" s="557"/>
      <c r="E18" s="557"/>
      <c r="F18" s="557"/>
      <c r="G18" s="558"/>
    </row>
    <row r="19" spans="1:7" x14ac:dyDescent="0.25">
      <c r="A19" s="174"/>
      <c r="B19" s="151"/>
      <c r="C19" s="151"/>
      <c r="D19" s="151"/>
      <c r="E19" s="151"/>
      <c r="F19" s="151"/>
      <c r="G19" s="168"/>
    </row>
    <row r="20" spans="1:7" ht="174.65" customHeight="1" thickBot="1" x14ac:dyDescent="0.3">
      <c r="A20" s="559" t="s">
        <v>317</v>
      </c>
      <c r="B20" s="560"/>
      <c r="C20" s="560"/>
      <c r="D20" s="560"/>
      <c r="E20" s="560"/>
      <c r="F20" s="560"/>
      <c r="G20" s="561"/>
    </row>
  </sheetData>
  <mergeCells count="10">
    <mergeCell ref="A16:G16"/>
    <mergeCell ref="A17:G17"/>
    <mergeCell ref="A18:G18"/>
    <mergeCell ref="A20:G20"/>
    <mergeCell ref="A2:G2"/>
    <mergeCell ref="A3:G3"/>
    <mergeCell ref="E4:G4"/>
    <mergeCell ref="A5:G5"/>
    <mergeCell ref="A10:E10"/>
    <mergeCell ref="D6:E6"/>
  </mergeCells>
  <printOptions horizontalCentered="1"/>
  <pageMargins left="0.25" right="0.25" top="0.75" bottom="0.75" header="0.3" footer="0.3"/>
  <pageSetup scale="90" orientation="landscape" r:id="rId1"/>
  <headerFooter>
    <oddHeader>&amp;L&amp;G</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8" tint="0.59999389629810485"/>
  </sheetPr>
  <dimension ref="A1:Q60"/>
  <sheetViews>
    <sheetView showGridLines="0" zoomScaleNormal="100" workbookViewId="0">
      <selection activeCell="A3" sqref="A3:I3"/>
    </sheetView>
  </sheetViews>
  <sheetFormatPr defaultColWidth="9.26953125" defaultRowHeight="12.5" x14ac:dyDescent="0.25"/>
  <cols>
    <col min="1" max="1" width="3.26953125" customWidth="1"/>
    <col min="2" max="2" width="20.26953125" customWidth="1"/>
    <col min="3" max="3" width="6" bestFit="1" customWidth="1"/>
    <col min="4" max="4" width="103.453125" customWidth="1"/>
    <col min="6" max="6" width="3.26953125" customWidth="1"/>
    <col min="7" max="7" width="20.26953125" customWidth="1"/>
    <col min="8" max="8" width="6" bestFit="1" customWidth="1"/>
    <col min="9" max="9" width="103.453125" customWidth="1"/>
  </cols>
  <sheetData>
    <row r="1" spans="1:17" s="1" customFormat="1" ht="42.75" customHeight="1" x14ac:dyDescent="0.4">
      <c r="A1" s="434" t="s">
        <v>195</v>
      </c>
      <c r="B1" s="434"/>
      <c r="C1" s="434"/>
      <c r="D1" s="482"/>
      <c r="E1" s="482"/>
      <c r="F1" s="482"/>
      <c r="G1" s="482"/>
      <c r="H1" s="482"/>
      <c r="I1" s="482"/>
      <c r="J1" s="330"/>
      <c r="K1" s="330"/>
      <c r="L1" s="330"/>
      <c r="M1" s="330"/>
      <c r="N1" s="330"/>
      <c r="O1" s="330"/>
      <c r="P1" s="330"/>
      <c r="Q1" s="330"/>
    </row>
    <row r="2" spans="1:17" s="1" customFormat="1" ht="16.5" customHeight="1" x14ac:dyDescent="0.4">
      <c r="A2" s="328"/>
      <c r="B2" s="328"/>
      <c r="C2" s="328"/>
      <c r="D2" s="329"/>
      <c r="E2" s="329"/>
      <c r="F2" s="329"/>
      <c r="G2" s="329"/>
      <c r="H2" s="329"/>
      <c r="I2" s="329"/>
      <c r="J2" s="330"/>
      <c r="K2" s="330"/>
      <c r="L2" s="330"/>
      <c r="M2" s="330"/>
      <c r="N2" s="330"/>
      <c r="O2" s="330"/>
      <c r="P2" s="330"/>
      <c r="Q2" s="330"/>
    </row>
    <row r="3" spans="1:17" ht="109.5" customHeight="1" x14ac:dyDescent="0.5">
      <c r="A3" s="575" t="s">
        <v>286</v>
      </c>
      <c r="B3" s="576"/>
      <c r="C3" s="576"/>
      <c r="D3" s="576"/>
      <c r="E3" s="576"/>
      <c r="F3" s="576"/>
      <c r="G3" s="576"/>
      <c r="H3" s="576"/>
      <c r="I3" s="576"/>
    </row>
    <row r="4" spans="1:17" s="1" customFormat="1" ht="15.5" x14ac:dyDescent="0.35">
      <c r="A4" s="495" t="s">
        <v>131</v>
      </c>
      <c r="B4" s="495"/>
      <c r="C4" s="495"/>
      <c r="D4" s="495"/>
      <c r="F4" s="495" t="s">
        <v>132</v>
      </c>
      <c r="G4" s="495"/>
      <c r="H4" s="495"/>
      <c r="I4" s="495"/>
    </row>
    <row r="5" spans="1:17" x14ac:dyDescent="0.25">
      <c r="A5" s="15"/>
      <c r="B5" s="62" t="s">
        <v>129</v>
      </c>
      <c r="C5" s="62" t="s">
        <v>287</v>
      </c>
      <c r="D5" s="62" t="s">
        <v>206</v>
      </c>
      <c r="F5" s="15"/>
      <c r="G5" s="62" t="s">
        <v>129</v>
      </c>
      <c r="H5" s="62" t="s">
        <v>287</v>
      </c>
      <c r="I5" s="62" t="s">
        <v>206</v>
      </c>
    </row>
    <row r="6" spans="1:17" x14ac:dyDescent="0.25">
      <c r="A6" s="12">
        <v>1</v>
      </c>
      <c r="B6" s="12"/>
      <c r="C6" s="66"/>
      <c r="D6" s="63"/>
      <c r="F6" s="12">
        <v>1</v>
      </c>
      <c r="G6" s="12"/>
      <c r="H6" s="66"/>
      <c r="I6" s="63"/>
    </row>
    <row r="7" spans="1:17" x14ac:dyDescent="0.25">
      <c r="A7" s="12">
        <v>2</v>
      </c>
      <c r="B7" s="12" t="s">
        <v>288</v>
      </c>
      <c r="C7" s="66"/>
      <c r="D7" s="63"/>
      <c r="F7" s="12">
        <v>2</v>
      </c>
      <c r="G7" s="12" t="s">
        <v>288</v>
      </c>
      <c r="H7" s="66"/>
      <c r="I7" s="63"/>
    </row>
    <row r="8" spans="1:17" x14ac:dyDescent="0.25">
      <c r="A8" s="12">
        <v>3</v>
      </c>
      <c r="B8" s="12"/>
      <c r="C8" s="65"/>
      <c r="D8" s="53"/>
      <c r="F8" s="12">
        <v>3</v>
      </c>
      <c r="G8" s="12"/>
      <c r="H8" s="65"/>
      <c r="I8" s="53"/>
    </row>
    <row r="9" spans="1:17" x14ac:dyDescent="0.25">
      <c r="A9" s="12">
        <v>4</v>
      </c>
      <c r="B9" s="12" t="s">
        <v>288</v>
      </c>
      <c r="C9" s="65"/>
      <c r="D9" s="53"/>
      <c r="F9" s="12">
        <v>4</v>
      </c>
      <c r="G9" s="12" t="s">
        <v>288</v>
      </c>
      <c r="H9" s="65"/>
      <c r="I9" s="53"/>
    </row>
    <row r="10" spans="1:17" x14ac:dyDescent="0.25">
      <c r="A10" s="12">
        <v>5</v>
      </c>
      <c r="B10" s="12" t="s">
        <v>288</v>
      </c>
      <c r="C10" s="65"/>
      <c r="D10" s="53"/>
      <c r="F10" s="12">
        <v>5</v>
      </c>
      <c r="G10" s="12" t="s">
        <v>288</v>
      </c>
      <c r="H10" s="65"/>
      <c r="I10" s="53"/>
    </row>
    <row r="11" spans="1:17" x14ac:dyDescent="0.25">
      <c r="A11" s="12">
        <v>6</v>
      </c>
      <c r="B11" s="12" t="s">
        <v>288</v>
      </c>
      <c r="C11" s="65"/>
      <c r="D11" s="53"/>
      <c r="F11" s="12">
        <v>6</v>
      </c>
      <c r="G11" s="12" t="s">
        <v>288</v>
      </c>
      <c r="H11" s="65"/>
      <c r="I11" s="53"/>
    </row>
    <row r="12" spans="1:17" x14ac:dyDescent="0.25">
      <c r="A12" s="12">
        <v>7</v>
      </c>
      <c r="B12" s="12"/>
      <c r="C12" s="65"/>
      <c r="D12" s="53"/>
      <c r="F12" s="12">
        <v>7</v>
      </c>
      <c r="G12" s="12"/>
      <c r="H12" s="65"/>
      <c r="I12" s="53"/>
    </row>
    <row r="13" spans="1:17" x14ac:dyDescent="0.25">
      <c r="A13" s="12">
        <v>8</v>
      </c>
      <c r="B13" s="12"/>
      <c r="C13" s="65"/>
      <c r="D13" s="53"/>
      <c r="F13" s="12">
        <v>8</v>
      </c>
      <c r="G13" s="12"/>
      <c r="H13" s="65"/>
      <c r="I13" s="53"/>
    </row>
    <row r="14" spans="1:17" x14ac:dyDescent="0.25">
      <c r="A14" s="12">
        <v>9</v>
      </c>
      <c r="B14" s="12"/>
      <c r="C14" s="65"/>
      <c r="D14" s="53"/>
      <c r="F14" s="12">
        <v>9</v>
      </c>
      <c r="G14" s="12"/>
      <c r="H14" s="65"/>
      <c r="I14" s="53"/>
    </row>
    <row r="15" spans="1:17" x14ac:dyDescent="0.25">
      <c r="A15" s="12">
        <v>10</v>
      </c>
      <c r="B15" s="12"/>
      <c r="C15" s="65"/>
      <c r="D15" s="53"/>
      <c r="F15" s="12">
        <v>10</v>
      </c>
      <c r="G15" s="12"/>
      <c r="H15" s="65"/>
      <c r="I15" s="53"/>
    </row>
    <row r="16" spans="1:17" x14ac:dyDescent="0.25">
      <c r="A16" s="12">
        <v>11</v>
      </c>
      <c r="B16" s="12"/>
      <c r="C16" s="65"/>
      <c r="D16" s="53"/>
      <c r="F16" s="12">
        <v>11</v>
      </c>
      <c r="G16" s="12"/>
      <c r="H16" s="65"/>
      <c r="I16" s="53"/>
    </row>
    <row r="17" spans="1:9" x14ac:dyDescent="0.25">
      <c r="A17" s="12">
        <v>12</v>
      </c>
      <c r="B17" s="12"/>
      <c r="C17" s="65"/>
      <c r="D17" s="53"/>
      <c r="F17" s="12">
        <v>12</v>
      </c>
      <c r="G17" s="12"/>
      <c r="H17" s="65"/>
      <c r="I17" s="53"/>
    </row>
    <row r="18" spans="1:9" x14ac:dyDescent="0.25">
      <c r="A18" s="12">
        <v>13</v>
      </c>
      <c r="B18" s="12"/>
      <c r="C18" s="65"/>
      <c r="D18" s="53"/>
      <c r="F18" s="12">
        <v>13</v>
      </c>
      <c r="G18" s="12"/>
      <c r="H18" s="65"/>
      <c r="I18" s="53"/>
    </row>
    <row r="19" spans="1:9" x14ac:dyDescent="0.25">
      <c r="A19" s="12">
        <v>14</v>
      </c>
      <c r="B19" s="12"/>
      <c r="C19" s="65"/>
      <c r="D19" s="53"/>
      <c r="F19" s="12">
        <v>14</v>
      </c>
      <c r="G19" s="12"/>
      <c r="H19" s="65"/>
      <c r="I19" s="53"/>
    </row>
    <row r="20" spans="1:9" x14ac:dyDescent="0.25">
      <c r="A20" s="12">
        <v>15</v>
      </c>
      <c r="B20" s="12"/>
      <c r="C20" s="65"/>
      <c r="D20" s="53"/>
      <c r="F20" s="12">
        <v>15</v>
      </c>
      <c r="G20" s="12"/>
      <c r="H20" s="65"/>
      <c r="I20" s="53"/>
    </row>
    <row r="21" spans="1:9" x14ac:dyDescent="0.25">
      <c r="A21" s="12">
        <v>16</v>
      </c>
      <c r="B21" s="12"/>
      <c r="C21" s="65"/>
      <c r="D21" s="53"/>
      <c r="F21" s="12">
        <v>16</v>
      </c>
      <c r="G21" s="12"/>
      <c r="H21" s="65"/>
      <c r="I21" s="53"/>
    </row>
    <row r="22" spans="1:9" x14ac:dyDescent="0.25">
      <c r="A22" s="12">
        <v>17</v>
      </c>
      <c r="B22" s="12"/>
      <c r="C22" s="65"/>
      <c r="D22" s="53"/>
      <c r="F22" s="12">
        <v>17</v>
      </c>
      <c r="G22" s="12"/>
      <c r="H22" s="65"/>
      <c r="I22" s="53"/>
    </row>
    <row r="23" spans="1:9" x14ac:dyDescent="0.25">
      <c r="A23" s="12">
        <v>18</v>
      </c>
      <c r="B23" s="12"/>
      <c r="C23" s="65"/>
      <c r="D23" s="53"/>
      <c r="F23" s="12">
        <v>18</v>
      </c>
      <c r="G23" s="12"/>
      <c r="H23" s="65"/>
      <c r="I23" s="53"/>
    </row>
    <row r="24" spans="1:9" x14ac:dyDescent="0.25">
      <c r="A24" s="12">
        <v>19</v>
      </c>
      <c r="B24" s="12"/>
      <c r="C24" s="65"/>
      <c r="D24" s="53"/>
      <c r="F24" s="12">
        <v>19</v>
      </c>
      <c r="G24" s="12"/>
      <c r="H24" s="65"/>
      <c r="I24" s="53"/>
    </row>
    <row r="25" spans="1:9" x14ac:dyDescent="0.25">
      <c r="A25" s="12">
        <v>20</v>
      </c>
      <c r="B25" s="12"/>
      <c r="C25" s="65"/>
      <c r="D25" s="53"/>
      <c r="F25" s="12">
        <v>20</v>
      </c>
      <c r="G25" s="12"/>
      <c r="H25" s="65"/>
      <c r="I25" s="53"/>
    </row>
    <row r="26" spans="1:9" x14ac:dyDescent="0.25">
      <c r="A26" s="12">
        <v>21</v>
      </c>
      <c r="B26" s="12"/>
      <c r="C26" s="65"/>
      <c r="D26" s="53"/>
      <c r="F26" s="12">
        <v>21</v>
      </c>
      <c r="G26" s="12"/>
      <c r="H26" s="65"/>
      <c r="I26" s="53"/>
    </row>
    <row r="27" spans="1:9" x14ac:dyDescent="0.25">
      <c r="A27" s="12">
        <v>22</v>
      </c>
      <c r="B27" s="12"/>
      <c r="C27" s="65"/>
      <c r="D27" s="53"/>
      <c r="F27" s="12">
        <v>22</v>
      </c>
      <c r="G27" s="12"/>
      <c r="H27" s="65"/>
      <c r="I27" s="53"/>
    </row>
    <row r="28" spans="1:9" x14ac:dyDescent="0.25">
      <c r="A28" s="12">
        <v>23</v>
      </c>
      <c r="B28" s="12"/>
      <c r="C28" s="65"/>
      <c r="D28" s="53"/>
      <c r="F28" s="12">
        <v>23</v>
      </c>
      <c r="G28" s="12"/>
      <c r="H28" s="65"/>
      <c r="I28" s="53"/>
    </row>
    <row r="29" spans="1:9" x14ac:dyDescent="0.25">
      <c r="A29" s="12">
        <v>24</v>
      </c>
      <c r="B29" s="12"/>
      <c r="C29" s="65"/>
      <c r="D29" s="53"/>
      <c r="F29" s="12">
        <v>24</v>
      </c>
      <c r="G29" s="12"/>
      <c r="H29" s="65"/>
      <c r="I29" s="53"/>
    </row>
    <row r="30" spans="1:9" x14ac:dyDescent="0.25">
      <c r="A30" s="12">
        <v>25</v>
      </c>
      <c r="B30" s="12"/>
      <c r="C30" s="65"/>
      <c r="D30" s="53"/>
      <c r="F30" s="12">
        <v>25</v>
      </c>
      <c r="G30" s="12"/>
      <c r="H30" s="65"/>
      <c r="I30" s="53"/>
    </row>
    <row r="33" spans="1:9" ht="25" x14ac:dyDescent="0.5">
      <c r="A33" s="576" t="s">
        <v>289</v>
      </c>
      <c r="B33" s="576"/>
      <c r="C33" s="576"/>
      <c r="D33" s="576"/>
      <c r="E33" s="576"/>
      <c r="F33" s="576"/>
      <c r="G33" s="576"/>
      <c r="H33" s="576"/>
      <c r="I33" s="576"/>
    </row>
    <row r="34" spans="1:9" s="1" customFormat="1" ht="15.5" x14ac:dyDescent="0.35">
      <c r="A34" s="495" t="s">
        <v>131</v>
      </c>
      <c r="B34" s="495"/>
      <c r="C34" s="495"/>
      <c r="D34" s="495"/>
      <c r="F34" s="495" t="s">
        <v>132</v>
      </c>
      <c r="G34" s="495"/>
      <c r="H34" s="495"/>
      <c r="I34" s="495"/>
    </row>
    <row r="35" spans="1:9" x14ac:dyDescent="0.25">
      <c r="A35" s="326"/>
      <c r="B35" s="327" t="s">
        <v>129</v>
      </c>
      <c r="C35" s="327" t="s">
        <v>287</v>
      </c>
      <c r="D35" s="327" t="s">
        <v>206</v>
      </c>
      <c r="F35" s="326"/>
      <c r="G35" s="327" t="s">
        <v>129</v>
      </c>
      <c r="H35" s="327" t="s">
        <v>287</v>
      </c>
      <c r="I35" s="327" t="s">
        <v>206</v>
      </c>
    </row>
    <row r="36" spans="1:9" x14ac:dyDescent="0.25">
      <c r="A36" s="12">
        <v>1</v>
      </c>
      <c r="B36" s="12"/>
      <c r="C36" s="66"/>
      <c r="D36" s="63"/>
      <c r="F36" s="12">
        <v>1</v>
      </c>
      <c r="G36" s="12"/>
      <c r="H36" s="66"/>
      <c r="I36" s="63"/>
    </row>
    <row r="37" spans="1:9" x14ac:dyDescent="0.25">
      <c r="A37" s="12">
        <v>2</v>
      </c>
      <c r="B37" s="12" t="s">
        <v>288</v>
      </c>
      <c r="C37" s="66"/>
      <c r="D37" s="63"/>
      <c r="F37" s="12">
        <v>2</v>
      </c>
      <c r="G37" s="12" t="s">
        <v>288</v>
      </c>
      <c r="H37" s="66"/>
      <c r="I37" s="63"/>
    </row>
    <row r="38" spans="1:9" x14ac:dyDescent="0.25">
      <c r="A38" s="12">
        <v>3</v>
      </c>
      <c r="B38" s="12"/>
      <c r="C38" s="65"/>
      <c r="D38" s="53"/>
      <c r="F38" s="12">
        <v>3</v>
      </c>
      <c r="G38" s="12"/>
      <c r="H38" s="65"/>
      <c r="I38" s="53"/>
    </row>
    <row r="39" spans="1:9" x14ac:dyDescent="0.25">
      <c r="A39" s="12">
        <v>4</v>
      </c>
      <c r="B39" s="12" t="s">
        <v>288</v>
      </c>
      <c r="C39" s="65"/>
      <c r="D39" s="53"/>
      <c r="F39" s="12">
        <v>4</v>
      </c>
      <c r="G39" s="12" t="s">
        <v>288</v>
      </c>
      <c r="H39" s="65"/>
      <c r="I39" s="53"/>
    </row>
    <row r="40" spans="1:9" x14ac:dyDescent="0.25">
      <c r="A40" s="12">
        <v>5</v>
      </c>
      <c r="B40" s="12" t="s">
        <v>288</v>
      </c>
      <c r="C40" s="65"/>
      <c r="D40" s="53"/>
      <c r="F40" s="12">
        <v>5</v>
      </c>
      <c r="G40" s="12" t="s">
        <v>288</v>
      </c>
      <c r="H40" s="65"/>
      <c r="I40" s="53"/>
    </row>
    <row r="41" spans="1:9" x14ac:dyDescent="0.25">
      <c r="A41" s="12">
        <v>6</v>
      </c>
      <c r="B41" s="12" t="s">
        <v>288</v>
      </c>
      <c r="C41" s="65"/>
      <c r="D41" s="53"/>
      <c r="F41" s="12">
        <v>6</v>
      </c>
      <c r="G41" s="12" t="s">
        <v>288</v>
      </c>
      <c r="H41" s="65"/>
      <c r="I41" s="53"/>
    </row>
    <row r="42" spans="1:9" x14ac:dyDescent="0.25">
      <c r="A42" s="12">
        <v>7</v>
      </c>
      <c r="B42" s="12"/>
      <c r="C42" s="65"/>
      <c r="D42" s="53"/>
      <c r="F42" s="12">
        <v>7</v>
      </c>
      <c r="G42" s="12"/>
      <c r="H42" s="65"/>
      <c r="I42" s="53"/>
    </row>
    <row r="43" spans="1:9" x14ac:dyDescent="0.25">
      <c r="A43" s="12">
        <v>8</v>
      </c>
      <c r="B43" s="12"/>
      <c r="C43" s="65"/>
      <c r="D43" s="53"/>
      <c r="F43" s="12">
        <v>8</v>
      </c>
      <c r="G43" s="12"/>
      <c r="H43" s="65"/>
      <c r="I43" s="53"/>
    </row>
    <row r="44" spans="1:9" x14ac:dyDescent="0.25">
      <c r="A44" s="12">
        <v>9</v>
      </c>
      <c r="B44" s="12"/>
      <c r="C44" s="65"/>
      <c r="D44" s="53"/>
      <c r="F44" s="12">
        <v>9</v>
      </c>
      <c r="G44" s="12"/>
      <c r="H44" s="65"/>
      <c r="I44" s="53"/>
    </row>
    <row r="45" spans="1:9" x14ac:dyDescent="0.25">
      <c r="A45" s="12">
        <v>10</v>
      </c>
      <c r="B45" s="12"/>
      <c r="C45" s="65"/>
      <c r="D45" s="53"/>
      <c r="F45" s="12">
        <v>10</v>
      </c>
      <c r="G45" s="12"/>
      <c r="H45" s="65"/>
      <c r="I45" s="53"/>
    </row>
    <row r="46" spans="1:9" x14ac:dyDescent="0.25">
      <c r="A46" s="12">
        <v>11</v>
      </c>
      <c r="B46" s="12"/>
      <c r="C46" s="65"/>
      <c r="D46" s="53"/>
      <c r="F46" s="12">
        <v>11</v>
      </c>
      <c r="G46" s="12"/>
      <c r="H46" s="65"/>
      <c r="I46" s="53"/>
    </row>
    <row r="47" spans="1:9" x14ac:dyDescent="0.25">
      <c r="A47" s="12">
        <v>12</v>
      </c>
      <c r="B47" s="12"/>
      <c r="C47" s="65"/>
      <c r="D47" s="53"/>
      <c r="F47" s="12">
        <v>12</v>
      </c>
      <c r="G47" s="12"/>
      <c r="H47" s="65"/>
      <c r="I47" s="53"/>
    </row>
    <row r="48" spans="1:9" x14ac:dyDescent="0.25">
      <c r="A48" s="12">
        <v>13</v>
      </c>
      <c r="B48" s="12"/>
      <c r="C48" s="65"/>
      <c r="D48" s="53"/>
      <c r="F48" s="12">
        <v>13</v>
      </c>
      <c r="G48" s="12"/>
      <c r="H48" s="65"/>
      <c r="I48" s="53"/>
    </row>
    <row r="49" spans="1:9" x14ac:dyDescent="0.25">
      <c r="A49" s="12">
        <v>14</v>
      </c>
      <c r="B49" s="12"/>
      <c r="C49" s="65"/>
      <c r="D49" s="53"/>
      <c r="F49" s="12">
        <v>14</v>
      </c>
      <c r="G49" s="12"/>
      <c r="H49" s="65"/>
      <c r="I49" s="53"/>
    </row>
    <row r="50" spans="1:9" x14ac:dyDescent="0.25">
      <c r="A50" s="12">
        <v>15</v>
      </c>
      <c r="B50" s="12"/>
      <c r="C50" s="65"/>
      <c r="D50" s="53"/>
      <c r="F50" s="12">
        <v>15</v>
      </c>
      <c r="G50" s="12"/>
      <c r="H50" s="65"/>
      <c r="I50" s="53"/>
    </row>
    <row r="51" spans="1:9" x14ac:dyDescent="0.25">
      <c r="A51" s="12">
        <v>16</v>
      </c>
      <c r="B51" s="12"/>
      <c r="C51" s="65"/>
      <c r="D51" s="53"/>
      <c r="F51" s="12">
        <v>16</v>
      </c>
      <c r="G51" s="12"/>
      <c r="H51" s="65"/>
      <c r="I51" s="53"/>
    </row>
    <row r="52" spans="1:9" x14ac:dyDescent="0.25">
      <c r="A52" s="12">
        <v>17</v>
      </c>
      <c r="B52" s="12"/>
      <c r="C52" s="65"/>
      <c r="D52" s="53"/>
      <c r="F52" s="12">
        <v>17</v>
      </c>
      <c r="G52" s="12"/>
      <c r="H52" s="65"/>
      <c r="I52" s="53"/>
    </row>
    <row r="53" spans="1:9" x14ac:dyDescent="0.25">
      <c r="A53" s="12">
        <v>18</v>
      </c>
      <c r="B53" s="12"/>
      <c r="C53" s="65"/>
      <c r="D53" s="53"/>
      <c r="F53" s="12">
        <v>18</v>
      </c>
      <c r="G53" s="12"/>
      <c r="H53" s="65"/>
      <c r="I53" s="53"/>
    </row>
    <row r="54" spans="1:9" x14ac:dyDescent="0.25">
      <c r="A54" s="12">
        <v>19</v>
      </c>
      <c r="B54" s="12"/>
      <c r="C54" s="65"/>
      <c r="D54" s="53"/>
      <c r="F54" s="12">
        <v>19</v>
      </c>
      <c r="G54" s="12"/>
      <c r="H54" s="65"/>
      <c r="I54" s="53"/>
    </row>
    <row r="55" spans="1:9" x14ac:dyDescent="0.25">
      <c r="A55" s="12">
        <v>20</v>
      </c>
      <c r="B55" s="12"/>
      <c r="C55" s="65"/>
      <c r="D55" s="53"/>
      <c r="F55" s="12">
        <v>20</v>
      </c>
      <c r="G55" s="12"/>
      <c r="H55" s="65"/>
      <c r="I55" s="53"/>
    </row>
    <row r="56" spans="1:9" x14ac:dyDescent="0.25">
      <c r="A56" s="12">
        <v>21</v>
      </c>
      <c r="B56" s="12"/>
      <c r="C56" s="65"/>
      <c r="D56" s="53"/>
      <c r="F56" s="12">
        <v>21</v>
      </c>
      <c r="G56" s="12"/>
      <c r="H56" s="65"/>
      <c r="I56" s="53"/>
    </row>
    <row r="57" spans="1:9" x14ac:dyDescent="0.25">
      <c r="A57" s="12">
        <v>22</v>
      </c>
      <c r="B57" s="12"/>
      <c r="C57" s="65"/>
      <c r="D57" s="53"/>
      <c r="F57" s="12">
        <v>22</v>
      </c>
      <c r="G57" s="12"/>
      <c r="H57" s="65"/>
      <c r="I57" s="53"/>
    </row>
    <row r="58" spans="1:9" x14ac:dyDescent="0.25">
      <c r="A58" s="12">
        <v>23</v>
      </c>
      <c r="B58" s="12"/>
      <c r="C58" s="65"/>
      <c r="D58" s="53"/>
      <c r="F58" s="12">
        <v>23</v>
      </c>
      <c r="G58" s="12"/>
      <c r="H58" s="65"/>
      <c r="I58" s="53"/>
    </row>
    <row r="59" spans="1:9" x14ac:dyDescent="0.25">
      <c r="A59" s="12">
        <v>24</v>
      </c>
      <c r="B59" s="12"/>
      <c r="C59" s="65"/>
      <c r="D59" s="53"/>
      <c r="F59" s="12">
        <v>24</v>
      </c>
      <c r="G59" s="12"/>
      <c r="H59" s="65"/>
      <c r="I59" s="53"/>
    </row>
    <row r="60" spans="1:9" x14ac:dyDescent="0.25">
      <c r="A60" s="12">
        <v>25</v>
      </c>
      <c r="B60" s="12"/>
      <c r="C60" s="65"/>
      <c r="D60" s="53"/>
      <c r="F60" s="12">
        <v>25</v>
      </c>
      <c r="G60" s="12"/>
      <c r="H60" s="65"/>
      <c r="I60" s="53"/>
    </row>
  </sheetData>
  <mergeCells count="8">
    <mergeCell ref="A1:C1"/>
    <mergeCell ref="D1:I1"/>
    <mergeCell ref="F4:I4"/>
    <mergeCell ref="F34:I34"/>
    <mergeCell ref="A3:I3"/>
    <mergeCell ref="A33:I33"/>
    <mergeCell ref="A4:D4"/>
    <mergeCell ref="A34:D34"/>
  </mergeCells>
  <phoneticPr fontId="14" type="noConversion"/>
  <dataValidations count="1">
    <dataValidation type="list" allowBlank="1" showInputMessage="1" showErrorMessage="1" sqref="B6:B30 B36:B60 G6:G30 G36:G60" xr:uid="{00000000-0002-0000-0B00-000000000000}">
      <formula1>Catagories</formula1>
    </dataValidation>
  </dataValidations>
  <printOptions horizontalCentered="1" verticalCentered="1"/>
  <pageMargins left="0.25" right="0.25" top="0.75" bottom="0.75" header="0.3" footer="0.3"/>
  <pageSetup scale="90" orientation="landscape" r:id="rId1"/>
  <headerFooter>
    <oddHeader>&amp;L&amp;G</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A2"/>
  <sheetViews>
    <sheetView workbookViewId="0">
      <selection activeCell="A4" sqref="A4"/>
    </sheetView>
  </sheetViews>
  <sheetFormatPr defaultRowHeight="12.5" x14ac:dyDescent="0.25"/>
  <cols>
    <col min="1" max="1" width="14" bestFit="1" customWidth="1"/>
  </cols>
  <sheetData>
    <row r="1" spans="1:1" x14ac:dyDescent="0.25">
      <c r="A1" s="34" t="s">
        <v>290</v>
      </c>
    </row>
    <row r="2" spans="1:1" x14ac:dyDescent="0.25">
      <c r="A2" s="34" t="s">
        <v>291</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A21"/>
  <sheetViews>
    <sheetView workbookViewId="0">
      <selection activeCell="A12" sqref="A12"/>
    </sheetView>
  </sheetViews>
  <sheetFormatPr defaultColWidth="8.7265625" defaultRowHeight="12.5" x14ac:dyDescent="0.25"/>
  <sheetData>
    <row r="1" spans="1:1" x14ac:dyDescent="0.25">
      <c r="A1" s="34" t="s">
        <v>288</v>
      </c>
    </row>
    <row r="2" spans="1:1" x14ac:dyDescent="0.25">
      <c r="A2" t="s">
        <v>292</v>
      </c>
    </row>
    <row r="3" spans="1:1" x14ac:dyDescent="0.25">
      <c r="A3" t="s">
        <v>293</v>
      </c>
    </row>
    <row r="4" spans="1:1" x14ac:dyDescent="0.25">
      <c r="A4" s="34" t="s">
        <v>294</v>
      </c>
    </row>
    <row r="5" spans="1:1" x14ac:dyDescent="0.25">
      <c r="A5" s="34" t="s">
        <v>295</v>
      </c>
    </row>
    <row r="6" spans="1:1" x14ac:dyDescent="0.25">
      <c r="A6" s="34" t="s">
        <v>296</v>
      </c>
    </row>
    <row r="7" spans="1:1" x14ac:dyDescent="0.25">
      <c r="A7" s="34" t="s">
        <v>297</v>
      </c>
    </row>
    <row r="8" spans="1:1" x14ac:dyDescent="0.25">
      <c r="A8" s="34" t="s">
        <v>298</v>
      </c>
    </row>
    <row r="9" spans="1:1" x14ac:dyDescent="0.25">
      <c r="A9" s="34" t="s">
        <v>106</v>
      </c>
    </row>
    <row r="10" spans="1:1" x14ac:dyDescent="0.25">
      <c r="A10" s="34" t="s">
        <v>299</v>
      </c>
    </row>
    <row r="11" spans="1:1" x14ac:dyDescent="0.25">
      <c r="A11" s="34" t="s">
        <v>300</v>
      </c>
    </row>
    <row r="13" spans="1:1" x14ac:dyDescent="0.25">
      <c r="A13" t="s">
        <v>301</v>
      </c>
    </row>
    <row r="14" spans="1:1" x14ac:dyDescent="0.25">
      <c r="A14" t="s">
        <v>302</v>
      </c>
    </row>
    <row r="15" spans="1:1" x14ac:dyDescent="0.25">
      <c r="A15" t="s">
        <v>259</v>
      </c>
    </row>
    <row r="17" spans="1:1" x14ac:dyDescent="0.25">
      <c r="A17" t="s">
        <v>303</v>
      </c>
    </row>
    <row r="18" spans="1:1" x14ac:dyDescent="0.25">
      <c r="A18" t="s">
        <v>304</v>
      </c>
    </row>
    <row r="19" spans="1:1" x14ac:dyDescent="0.25">
      <c r="A19" t="s">
        <v>305</v>
      </c>
    </row>
    <row r="20" spans="1:1" x14ac:dyDescent="0.25">
      <c r="A20" t="s">
        <v>306</v>
      </c>
    </row>
    <row r="21" spans="1:1" x14ac:dyDescent="0.25">
      <c r="A21" t="s">
        <v>259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59999389629810485"/>
  </sheetPr>
  <dimension ref="B2:F52"/>
  <sheetViews>
    <sheetView showGridLines="0" zoomScale="99" zoomScaleNormal="99" workbookViewId="0">
      <selection activeCell="J10" sqref="J10"/>
    </sheetView>
  </sheetViews>
  <sheetFormatPr defaultColWidth="13.26953125" defaultRowHeight="13" x14ac:dyDescent="0.3"/>
  <cols>
    <col min="1" max="1" width="7.7265625" style="1" customWidth="1"/>
    <col min="2" max="2" width="21.26953125" style="1" customWidth="1"/>
    <col min="3" max="3" width="27.7265625" style="3" customWidth="1"/>
    <col min="4" max="5" width="21.453125" style="3" customWidth="1"/>
    <col min="6" max="6" width="23.1796875" style="3" customWidth="1"/>
    <col min="7" max="16384" width="13.26953125" style="1"/>
  </cols>
  <sheetData>
    <row r="2" spans="2:6" ht="1.5" customHeight="1" x14ac:dyDescent="0.3"/>
    <row r="3" spans="2:6" ht="72" customHeight="1" x14ac:dyDescent="0.3">
      <c r="B3" s="374" t="s">
        <v>318</v>
      </c>
      <c r="C3" s="375"/>
      <c r="D3" s="375"/>
      <c r="E3" s="375"/>
      <c r="F3" s="376"/>
    </row>
    <row r="4" spans="2:6" ht="14.25" customHeight="1" x14ac:dyDescent="0.3">
      <c r="B4" s="57" t="s">
        <v>127</v>
      </c>
      <c r="C4" s="387"/>
      <c r="D4" s="388"/>
      <c r="E4" s="388"/>
      <c r="F4" s="389"/>
    </row>
    <row r="5" spans="2:6" ht="14.25" customHeight="1" x14ac:dyDescent="0.3">
      <c r="B5" s="57" t="s">
        <v>128</v>
      </c>
      <c r="C5" s="387"/>
      <c r="D5" s="388"/>
      <c r="E5" s="388"/>
      <c r="F5" s="389"/>
    </row>
    <row r="6" spans="2:6" ht="14.25" customHeight="1" x14ac:dyDescent="0.3">
      <c r="B6" s="58" t="s">
        <v>308</v>
      </c>
      <c r="C6" s="390"/>
      <c r="D6" s="391"/>
      <c r="E6" s="391"/>
      <c r="F6" s="392"/>
    </row>
    <row r="7" spans="2:6" ht="14.25" customHeight="1" x14ac:dyDescent="0.35">
      <c r="B7" s="195"/>
      <c r="C7" s="196"/>
      <c r="D7" s="197"/>
      <c r="E7" s="198"/>
      <c r="F7" s="220"/>
    </row>
    <row r="8" spans="2:6" ht="24" customHeight="1" x14ac:dyDescent="0.3">
      <c r="B8" s="49"/>
      <c r="C8" s="385" t="s">
        <v>129</v>
      </c>
      <c r="D8" s="377" t="s">
        <v>130</v>
      </c>
      <c r="E8" s="378"/>
      <c r="F8" s="221"/>
    </row>
    <row r="9" spans="2:6" ht="24" customHeight="1" x14ac:dyDescent="0.3">
      <c r="B9" s="49"/>
      <c r="C9" s="386"/>
      <c r="D9" s="320" t="s">
        <v>131</v>
      </c>
      <c r="E9" s="320" t="s">
        <v>132</v>
      </c>
      <c r="F9" s="221"/>
    </row>
    <row r="10" spans="2:6" x14ac:dyDescent="0.3">
      <c r="B10" s="49"/>
      <c r="C10" s="145" t="s">
        <v>16</v>
      </c>
      <c r="D10" s="340">
        <f>Personnel!H31</f>
        <v>0</v>
      </c>
      <c r="E10" s="340">
        <f>Personnel!Q31</f>
        <v>0</v>
      </c>
      <c r="F10" s="221"/>
    </row>
    <row r="11" spans="2:6" x14ac:dyDescent="0.3">
      <c r="B11" s="49"/>
      <c r="C11" s="145" t="s">
        <v>133</v>
      </c>
      <c r="D11" s="340">
        <f>'Fringe Benefits'!L85</f>
        <v>0</v>
      </c>
      <c r="E11" s="340">
        <f>'Fringe Benefits'!Y85</f>
        <v>0</v>
      </c>
      <c r="F11" s="221"/>
    </row>
    <row r="12" spans="2:6" x14ac:dyDescent="0.3">
      <c r="B12" s="49"/>
      <c r="C12" s="145" t="s">
        <v>58</v>
      </c>
      <c r="D12" s="340">
        <f>'Client Services'!J32</f>
        <v>0</v>
      </c>
      <c r="E12" s="340">
        <f>'Client Services'!U32</f>
        <v>0</v>
      </c>
      <c r="F12" s="221"/>
    </row>
    <row r="13" spans="2:6" x14ac:dyDescent="0.3">
      <c r="B13" s="49"/>
      <c r="C13" s="145" t="s">
        <v>134</v>
      </c>
      <c r="D13" s="340">
        <f>Travel!J36</f>
        <v>0</v>
      </c>
      <c r="E13" s="340">
        <f>Travel!U36</f>
        <v>0</v>
      </c>
      <c r="F13" s="221"/>
    </row>
    <row r="14" spans="2:6" x14ac:dyDescent="0.3">
      <c r="B14" s="49"/>
      <c r="C14" s="145" t="s">
        <v>135</v>
      </c>
      <c r="D14" s="340">
        <f>'Equipment and Supplies'!G32</f>
        <v>0</v>
      </c>
      <c r="E14" s="340">
        <f>'Equipment and Supplies'!O32</f>
        <v>0</v>
      </c>
      <c r="F14" s="221"/>
    </row>
    <row r="15" spans="2:6" x14ac:dyDescent="0.3">
      <c r="B15" s="49"/>
      <c r="C15" s="145" t="s">
        <v>136</v>
      </c>
      <c r="D15" s="340">
        <f>'Other Expenses'!F32</f>
        <v>0</v>
      </c>
      <c r="E15" s="340">
        <f>'Other Expenses'!M32</f>
        <v>0</v>
      </c>
      <c r="F15" s="221"/>
    </row>
    <row r="16" spans="2:6" ht="16.149999999999999" customHeight="1" x14ac:dyDescent="0.3">
      <c r="B16" s="49"/>
      <c r="C16" s="145" t="s">
        <v>137</v>
      </c>
      <c r="D16" s="340">
        <f>'Indirect Costs'!G6</f>
        <v>0</v>
      </c>
      <c r="E16" s="340">
        <f>'Indirect Costs'!G7</f>
        <v>0</v>
      </c>
      <c r="F16" s="221"/>
    </row>
    <row r="17" spans="2:6" ht="16.149999999999999" customHeight="1" x14ac:dyDescent="0.3">
      <c r="B17" s="49"/>
      <c r="C17" s="214" t="s">
        <v>138</v>
      </c>
      <c r="D17" s="319">
        <f>SUM(D10:D16)</f>
        <v>0</v>
      </c>
      <c r="E17" s="319">
        <f>SUM(E10:E16)</f>
        <v>0</v>
      </c>
      <c r="F17" s="221"/>
    </row>
    <row r="18" spans="2:6" ht="16.149999999999999" customHeight="1" x14ac:dyDescent="0.3">
      <c r="B18" s="49"/>
      <c r="C18" s="228" t="s">
        <v>139</v>
      </c>
      <c r="D18" s="393">
        <f>D17+E17</f>
        <v>0</v>
      </c>
      <c r="E18" s="394"/>
      <c r="F18" s="221"/>
    </row>
    <row r="19" spans="2:6" ht="16.149999999999999" customHeight="1" x14ac:dyDescent="0.3">
      <c r="B19" s="49"/>
      <c r="C19" s="191"/>
      <c r="D19" s="192"/>
      <c r="E19" s="192"/>
      <c r="F19" s="222"/>
    </row>
    <row r="20" spans="2:6" ht="16.149999999999999" customHeight="1" x14ac:dyDescent="0.3">
      <c r="B20" s="49"/>
      <c r="C20" s="333" t="s">
        <v>140</v>
      </c>
      <c r="D20" s="397" t="s">
        <v>140</v>
      </c>
      <c r="E20" s="398"/>
      <c r="F20" s="222"/>
    </row>
    <row r="21" spans="2:6" ht="18" customHeight="1" x14ac:dyDescent="0.3">
      <c r="B21" s="49"/>
      <c r="C21" s="334" t="s">
        <v>131</v>
      </c>
      <c r="D21" s="406">
        <f>D17*IF(D17&lt;500000,0.1,IF(D17&lt;750000,0.13,IF(D17&lt;2500000,0.16,IF(D17&lt;5000001,0.19))))</f>
        <v>0</v>
      </c>
      <c r="E21" s="407"/>
      <c r="F21" s="222"/>
    </row>
    <row r="22" spans="2:6" ht="17.25" customHeight="1" x14ac:dyDescent="0.3">
      <c r="B22" s="49"/>
      <c r="C22" s="334" t="s">
        <v>132</v>
      </c>
      <c r="D22" s="406">
        <f>E17*0.1</f>
        <v>0</v>
      </c>
      <c r="E22" s="407"/>
      <c r="F22" s="222"/>
    </row>
    <row r="23" spans="2:6" ht="16.149999999999999" customHeight="1" x14ac:dyDescent="0.3">
      <c r="B23" s="49"/>
      <c r="C23" s="333" t="s">
        <v>141</v>
      </c>
      <c r="D23" s="382">
        <f>D21+D22</f>
        <v>0</v>
      </c>
      <c r="E23" s="383"/>
      <c r="F23" s="222"/>
    </row>
    <row r="24" spans="2:6" ht="16.149999999999999" customHeight="1" x14ac:dyDescent="0.3">
      <c r="B24" s="215"/>
      <c r="C24" s="216"/>
      <c r="D24" s="217"/>
      <c r="E24" s="217"/>
      <c r="F24" s="222"/>
    </row>
    <row r="25" spans="2:6" ht="28.5" customHeight="1" x14ac:dyDescent="0.3">
      <c r="B25" s="49"/>
      <c r="C25" s="395" t="s">
        <v>129</v>
      </c>
      <c r="D25" s="384" t="s">
        <v>142</v>
      </c>
      <c r="E25" s="384"/>
      <c r="F25" s="222"/>
    </row>
    <row r="26" spans="2:6" ht="28.5" customHeight="1" x14ac:dyDescent="0.3">
      <c r="B26" s="49"/>
      <c r="C26" s="396"/>
      <c r="D26" s="325" t="s">
        <v>131</v>
      </c>
      <c r="E26" s="325" t="s">
        <v>132</v>
      </c>
      <c r="F26" s="222"/>
    </row>
    <row r="27" spans="2:6" ht="16.149999999999999" customHeight="1" x14ac:dyDescent="0.3">
      <c r="B27" s="49"/>
      <c r="C27" s="229" t="s">
        <v>16</v>
      </c>
      <c r="D27" s="341">
        <f>Personnel!H54</f>
        <v>0</v>
      </c>
      <c r="E27" s="341">
        <f>Personnel!Q54</f>
        <v>0</v>
      </c>
      <c r="F27" s="222"/>
    </row>
    <row r="28" spans="2:6" ht="16.149999999999999" customHeight="1" x14ac:dyDescent="0.3">
      <c r="B28" s="49"/>
      <c r="C28" s="229" t="s">
        <v>133</v>
      </c>
      <c r="D28" s="341">
        <f>'Fringe Benefits'!L149</f>
        <v>0</v>
      </c>
      <c r="E28" s="341">
        <f>'Fringe Benefits'!Y149</f>
        <v>0</v>
      </c>
      <c r="F28" s="222"/>
    </row>
    <row r="29" spans="2:6" ht="16.149999999999999" customHeight="1" x14ac:dyDescent="0.3">
      <c r="B29" s="49"/>
      <c r="C29" s="229" t="s">
        <v>58</v>
      </c>
      <c r="D29" s="341">
        <f>'Client Services'!J54</f>
        <v>0</v>
      </c>
      <c r="E29" s="341">
        <f>'Client Services'!U54</f>
        <v>0</v>
      </c>
      <c r="F29" s="222"/>
    </row>
    <row r="30" spans="2:6" ht="16.149999999999999" customHeight="1" x14ac:dyDescent="0.3">
      <c r="B30" s="49"/>
      <c r="C30" s="229" t="s">
        <v>134</v>
      </c>
      <c r="D30" s="341">
        <f>Travel!J71</f>
        <v>0</v>
      </c>
      <c r="E30" s="341">
        <f>Travel!U71</f>
        <v>0</v>
      </c>
      <c r="F30" s="222"/>
    </row>
    <row r="31" spans="2:6" ht="16.149999999999999" customHeight="1" x14ac:dyDescent="0.3">
      <c r="B31" s="49"/>
      <c r="C31" s="229" t="s">
        <v>135</v>
      </c>
      <c r="D31" s="341">
        <f>'Equipment and Supplies'!G53</f>
        <v>0</v>
      </c>
      <c r="E31" s="341">
        <f>'Equipment and Supplies'!O53</f>
        <v>0</v>
      </c>
      <c r="F31" s="222"/>
    </row>
    <row r="32" spans="2:6" ht="16.149999999999999" customHeight="1" x14ac:dyDescent="0.3">
      <c r="B32" s="49"/>
      <c r="C32" s="229" t="s">
        <v>136</v>
      </c>
      <c r="D32" s="341">
        <f>'Other Expenses'!F49</f>
        <v>0</v>
      </c>
      <c r="E32" s="341">
        <f>'Other Expenses'!M49</f>
        <v>0</v>
      </c>
      <c r="F32" s="222"/>
    </row>
    <row r="33" spans="2:6" ht="16.149999999999999" customHeight="1" x14ac:dyDescent="0.3">
      <c r="B33" s="49"/>
      <c r="C33" s="229" t="s">
        <v>137</v>
      </c>
      <c r="D33" s="341">
        <f>'Indirect Costs'!G8</f>
        <v>0</v>
      </c>
      <c r="E33" s="341">
        <f>'Indirect Costs'!G9</f>
        <v>0</v>
      </c>
      <c r="F33" s="222"/>
    </row>
    <row r="34" spans="2:6" ht="16.149999999999999" customHeight="1" x14ac:dyDescent="0.3">
      <c r="B34" s="49"/>
      <c r="C34" s="230" t="s">
        <v>143</v>
      </c>
      <c r="D34" s="332">
        <f>SUM(D27:D33)</f>
        <v>0</v>
      </c>
      <c r="E34" s="332">
        <f>SUM(E27:E33)</f>
        <v>0</v>
      </c>
      <c r="F34" s="222"/>
    </row>
    <row r="35" spans="2:6" ht="16.149999999999999" customHeight="1" x14ac:dyDescent="0.3">
      <c r="B35" s="215"/>
      <c r="C35" s="216"/>
      <c r="D35" s="217"/>
      <c r="E35" s="217"/>
      <c r="F35" s="222"/>
    </row>
    <row r="36" spans="2:6" ht="16.149999999999999" customHeight="1" x14ac:dyDescent="0.3">
      <c r="B36" s="215"/>
      <c r="C36" s="216"/>
      <c r="D36" s="217"/>
      <c r="E36" s="217"/>
      <c r="F36" s="222"/>
    </row>
    <row r="37" spans="2:6" ht="16.149999999999999" customHeight="1" x14ac:dyDescent="0.3">
      <c r="B37" s="215"/>
      <c r="C37" s="219" t="s">
        <v>126</v>
      </c>
      <c r="D37" s="218"/>
      <c r="E37" s="218"/>
      <c r="F37" s="222"/>
    </row>
    <row r="38" spans="2:6" ht="16.149999999999999" customHeight="1" x14ac:dyDescent="0.3">
      <c r="B38" s="49"/>
      <c r="C38" s="191"/>
      <c r="D38" s="192"/>
      <c r="E38" s="192"/>
      <c r="F38" s="222"/>
    </row>
    <row r="39" spans="2:6" ht="11.25" customHeight="1" x14ac:dyDescent="0.3">
      <c r="B39" s="190"/>
      <c r="C39" s="193"/>
      <c r="D39" s="213"/>
      <c r="E39" s="213"/>
      <c r="F39" s="223"/>
    </row>
    <row r="40" spans="2:6" ht="12" customHeight="1" x14ac:dyDescent="0.3">
      <c r="B40" s="190"/>
      <c r="C40" s="193"/>
      <c r="D40" s="199"/>
      <c r="E40" s="194"/>
      <c r="F40" s="224"/>
    </row>
    <row r="41" spans="2:6" ht="16.149999999999999" customHeight="1" x14ac:dyDescent="0.3">
      <c r="B41" s="403" t="s">
        <v>144</v>
      </c>
      <c r="C41" s="404"/>
      <c r="D41" s="404"/>
      <c r="E41" s="404"/>
      <c r="F41" s="405"/>
    </row>
    <row r="42" spans="2:6" ht="16.149999999999999" customHeight="1" x14ac:dyDescent="0.3">
      <c r="B42" s="64"/>
      <c r="C42" s="225"/>
      <c r="D42" s="225"/>
      <c r="E42" s="225"/>
      <c r="F42" s="342"/>
    </row>
    <row r="43" spans="2:6" ht="16.149999999999999" customHeight="1" x14ac:dyDescent="0.3">
      <c r="B43" s="401"/>
      <c r="C43" s="402"/>
      <c r="D43" s="13"/>
      <c r="E43" s="226"/>
      <c r="F43" s="227"/>
    </row>
    <row r="44" spans="2:6" ht="16.149999999999999" customHeight="1" x14ac:dyDescent="0.3">
      <c r="B44" s="64" t="s">
        <v>145</v>
      </c>
      <c r="C44" s="115"/>
      <c r="D44" s="116"/>
      <c r="E44" s="7"/>
      <c r="F44" s="117" t="s">
        <v>146</v>
      </c>
    </row>
    <row r="45" spans="2:6" ht="16.149999999999999" customHeight="1" x14ac:dyDescent="0.3">
      <c r="B45" s="64"/>
      <c r="C45" s="116"/>
      <c r="D45" s="116"/>
      <c r="E45" s="116"/>
      <c r="F45" s="211"/>
    </row>
    <row r="46" spans="2:6" ht="16.149999999999999" customHeight="1" x14ac:dyDescent="0.3">
      <c r="B46" s="399"/>
      <c r="C46" s="400"/>
      <c r="D46" s="7"/>
      <c r="E46" s="13"/>
      <c r="F46" s="117"/>
    </row>
    <row r="47" spans="2:6" ht="16.149999999999999" customHeight="1" x14ac:dyDescent="0.3">
      <c r="B47" s="64" t="s">
        <v>147</v>
      </c>
      <c r="C47" s="13"/>
      <c r="D47" s="13"/>
      <c r="E47" s="13"/>
      <c r="F47" s="212"/>
    </row>
    <row r="48" spans="2:6" ht="16.149999999999999" customHeight="1" x14ac:dyDescent="0.3">
      <c r="B48" s="379" t="s">
        <v>148</v>
      </c>
      <c r="C48" s="380"/>
      <c r="D48" s="380"/>
      <c r="E48" s="380"/>
      <c r="F48" s="381"/>
    </row>
    <row r="49" spans="2:6" ht="16.149999999999999" customHeight="1" x14ac:dyDescent="0.3">
      <c r="B49" s="64"/>
      <c r="C49" s="225"/>
      <c r="D49" s="225"/>
      <c r="E49" s="225"/>
      <c r="F49" s="342"/>
    </row>
    <row r="50" spans="2:6" x14ac:dyDescent="0.3">
      <c r="B50" s="339"/>
      <c r="C50" s="343"/>
      <c r="D50" s="225"/>
      <c r="E50" s="225"/>
      <c r="F50" s="344"/>
    </row>
    <row r="51" spans="2:6" x14ac:dyDescent="0.3">
      <c r="B51" s="64" t="s">
        <v>149</v>
      </c>
      <c r="C51" s="225"/>
      <c r="D51" s="225"/>
      <c r="E51" s="225"/>
      <c r="F51" s="146" t="s">
        <v>146</v>
      </c>
    </row>
    <row r="52" spans="2:6" x14ac:dyDescent="0.3">
      <c r="B52" s="339"/>
      <c r="C52" s="343"/>
      <c r="D52" s="343"/>
      <c r="E52" s="343"/>
      <c r="F52" s="344"/>
    </row>
  </sheetData>
  <sheetProtection selectLockedCells="1"/>
  <protectedRanges>
    <protectedRange password="CA99" sqref="C5:D5 F5" name="Range1"/>
  </protectedRanges>
  <mergeCells count="17">
    <mergeCell ref="D22:E22"/>
    <mergeCell ref="B3:F3"/>
    <mergeCell ref="D8:E8"/>
    <mergeCell ref="B48:F48"/>
    <mergeCell ref="D23:E23"/>
    <mergeCell ref="D25:E25"/>
    <mergeCell ref="C8:C9"/>
    <mergeCell ref="C4:F4"/>
    <mergeCell ref="C6:F6"/>
    <mergeCell ref="C5:F5"/>
    <mergeCell ref="D18:E18"/>
    <mergeCell ref="C25:C26"/>
    <mergeCell ref="D20:E20"/>
    <mergeCell ref="B46:C46"/>
    <mergeCell ref="B43:C43"/>
    <mergeCell ref="B41:F41"/>
    <mergeCell ref="D21:E21"/>
  </mergeCells>
  <phoneticPr fontId="0" type="noConversion"/>
  <printOptions horizontalCentered="1"/>
  <pageMargins left="0.25" right="0.25" top="0.75" bottom="0.75" header="0.3" footer="0.3"/>
  <pageSetup scale="90" orientation="landscape"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E70A-82FE-460D-99DD-F5319D4685D1}">
  <dimension ref="A1:M48"/>
  <sheetViews>
    <sheetView workbookViewId="0">
      <selection sqref="A1:H1"/>
    </sheetView>
  </sheetViews>
  <sheetFormatPr defaultColWidth="9.1796875" defaultRowHeight="15.5" x14ac:dyDescent="0.35"/>
  <cols>
    <col min="1" max="1" width="42.81640625" style="294" customWidth="1"/>
    <col min="2" max="2" width="14.453125" style="294" customWidth="1"/>
    <col min="3" max="3" width="17.81640625" style="294" customWidth="1"/>
    <col min="4" max="4" width="14.1796875" style="294" customWidth="1"/>
    <col min="5" max="6" width="15.26953125" style="294" customWidth="1"/>
    <col min="7" max="7" width="18.54296875" style="294" customWidth="1"/>
    <col min="8" max="8" width="16.453125" style="294" customWidth="1"/>
    <col min="9" max="16384" width="9.1796875" style="294"/>
  </cols>
  <sheetData>
    <row r="1" spans="1:13" ht="59.25" customHeight="1" x14ac:dyDescent="0.4">
      <c r="A1" s="419" t="s">
        <v>150</v>
      </c>
      <c r="B1" s="420"/>
      <c r="C1" s="420"/>
      <c r="D1" s="420"/>
      <c r="E1" s="420"/>
      <c r="F1" s="420"/>
      <c r="G1" s="420"/>
      <c r="H1" s="420"/>
    </row>
    <row r="2" spans="1:13" x14ac:dyDescent="0.35">
      <c r="A2" s="421"/>
      <c r="B2" s="421"/>
      <c r="C2" s="421"/>
      <c r="D2" s="421"/>
      <c r="E2" s="421"/>
      <c r="F2" s="421"/>
      <c r="G2" s="421"/>
      <c r="H2" s="421"/>
    </row>
    <row r="3" spans="1:13" ht="160.5" customHeight="1" x14ac:dyDescent="0.35">
      <c r="A3" s="418" t="s">
        <v>309</v>
      </c>
      <c r="B3" s="418"/>
      <c r="C3" s="418"/>
      <c r="D3" s="418"/>
      <c r="E3" s="418"/>
      <c r="F3" s="418"/>
      <c r="G3" s="418"/>
      <c r="H3" s="418"/>
      <c r="I3" s="277"/>
      <c r="J3" s="277"/>
      <c r="K3" s="277"/>
      <c r="L3" s="277"/>
      <c r="M3" s="277"/>
    </row>
    <row r="4" spans="1:13" x14ac:dyDescent="0.35">
      <c r="A4" s="425" t="s">
        <v>151</v>
      </c>
      <c r="B4" s="425"/>
      <c r="C4" s="425"/>
      <c r="D4" s="425"/>
      <c r="E4" s="425"/>
      <c r="F4" s="425"/>
      <c r="G4" s="426" t="s">
        <v>152</v>
      </c>
      <c r="H4" s="426"/>
    </row>
    <row r="6" spans="1:13" s="278" customFormat="1" x14ac:dyDescent="0.35">
      <c r="A6" s="278" t="s">
        <v>153</v>
      </c>
    </row>
    <row r="7" spans="1:13" s="278" customFormat="1" x14ac:dyDescent="0.35">
      <c r="A7" s="295" t="s">
        <v>154</v>
      </c>
      <c r="B7" s="415" t="s">
        <v>155</v>
      </c>
      <c r="C7" s="415"/>
      <c r="D7" s="415"/>
      <c r="E7" s="415" t="s">
        <v>156</v>
      </c>
      <c r="F7" s="415"/>
      <c r="G7" s="415"/>
      <c r="H7" s="415"/>
    </row>
    <row r="8" spans="1:13" s="278" customFormat="1" ht="99" customHeight="1" x14ac:dyDescent="0.35">
      <c r="A8" s="279" t="s">
        <v>157</v>
      </c>
      <c r="B8" s="410" t="s">
        <v>158</v>
      </c>
      <c r="C8" s="410"/>
      <c r="D8" s="410"/>
      <c r="E8" s="411" t="s">
        <v>159</v>
      </c>
      <c r="F8" s="411"/>
      <c r="G8" s="411"/>
      <c r="H8" s="411"/>
    </row>
    <row r="9" spans="1:13" s="278" customFormat="1" x14ac:dyDescent="0.35"/>
    <row r="10" spans="1:13" s="278" customFormat="1" ht="111" customHeight="1" x14ac:dyDescent="0.35">
      <c r="A10" s="413" t="s">
        <v>310</v>
      </c>
      <c r="B10" s="424"/>
      <c r="C10" s="424"/>
      <c r="D10" s="424"/>
      <c r="E10" s="424"/>
      <c r="F10" s="424"/>
      <c r="G10" s="424"/>
      <c r="H10" s="424"/>
    </row>
    <row r="11" spans="1:13" s="278" customFormat="1" ht="35.25" customHeight="1" x14ac:dyDescent="0.35">
      <c r="A11" s="413" t="s">
        <v>311</v>
      </c>
      <c r="B11" s="413"/>
      <c r="C11" s="413"/>
      <c r="D11" s="413"/>
      <c r="E11" s="413"/>
      <c r="F11" s="413"/>
      <c r="G11" s="413"/>
      <c r="H11" s="413"/>
    </row>
    <row r="12" spans="1:13" s="278" customFormat="1" ht="25.5" customHeight="1" x14ac:dyDescent="0.35">
      <c r="A12" s="409" t="s">
        <v>160</v>
      </c>
      <c r="B12" s="409"/>
      <c r="C12" s="409"/>
      <c r="D12" s="409"/>
      <c r="E12" s="301"/>
      <c r="F12" s="301"/>
      <c r="G12" s="301"/>
      <c r="H12" s="301"/>
    </row>
    <row r="13" spans="1:13" s="278" customFormat="1" ht="31.5" thickBot="1" x14ac:dyDescent="0.4">
      <c r="A13" s="302" t="s">
        <v>161</v>
      </c>
      <c r="B13" s="303" t="s">
        <v>162</v>
      </c>
      <c r="C13" s="423" t="s">
        <v>163</v>
      </c>
      <c r="D13" s="423"/>
      <c r="E13" s="280"/>
      <c r="F13" s="280"/>
      <c r="G13" s="280"/>
      <c r="H13" s="280"/>
    </row>
    <row r="14" spans="1:13" s="278" customFormat="1" ht="16" thickBot="1" x14ac:dyDescent="0.4">
      <c r="A14" s="304" t="s">
        <v>164</v>
      </c>
      <c r="B14" s="305">
        <v>0.1</v>
      </c>
      <c r="C14" s="422" t="s">
        <v>165</v>
      </c>
      <c r="D14" s="422"/>
      <c r="E14" s="280"/>
      <c r="F14" s="280"/>
      <c r="G14" s="280"/>
      <c r="H14" s="280"/>
    </row>
    <row r="15" spans="1:13" s="278" customFormat="1" ht="29.25" customHeight="1" thickBot="1" x14ac:dyDescent="0.4">
      <c r="A15" s="304" t="s">
        <v>166</v>
      </c>
      <c r="B15" s="305">
        <v>0.13</v>
      </c>
      <c r="C15" s="422" t="s">
        <v>167</v>
      </c>
      <c r="D15" s="422"/>
      <c r="E15" s="280"/>
      <c r="F15" s="280"/>
      <c r="G15" s="280"/>
      <c r="H15" s="280"/>
    </row>
    <row r="16" spans="1:13" s="278" customFormat="1" ht="29.25" customHeight="1" thickBot="1" x14ac:dyDescent="0.4">
      <c r="A16" s="304" t="s">
        <v>168</v>
      </c>
      <c r="B16" s="305">
        <v>0.16</v>
      </c>
      <c r="C16" s="422" t="s">
        <v>169</v>
      </c>
      <c r="D16" s="422"/>
      <c r="E16" s="280"/>
      <c r="F16" s="280"/>
      <c r="G16" s="280"/>
      <c r="H16" s="280"/>
    </row>
    <row r="17" spans="1:8" s="278" customFormat="1" ht="29.25" customHeight="1" thickBot="1" x14ac:dyDescent="0.4">
      <c r="A17" s="304" t="s">
        <v>170</v>
      </c>
      <c r="B17" s="305">
        <v>0.19</v>
      </c>
      <c r="C17" s="422" t="s">
        <v>171</v>
      </c>
      <c r="D17" s="422"/>
    </row>
    <row r="18" spans="1:8" s="278" customFormat="1" x14ac:dyDescent="0.35">
      <c r="A18" s="296"/>
      <c r="B18" s="297"/>
      <c r="C18" s="298"/>
      <c r="D18" s="298"/>
    </row>
    <row r="19" spans="1:8" s="278" customFormat="1" x14ac:dyDescent="0.35">
      <c r="A19" s="296"/>
      <c r="B19" s="297"/>
      <c r="C19" s="298"/>
      <c r="D19" s="298"/>
    </row>
    <row r="20" spans="1:8" s="278" customFormat="1" ht="25.5" customHeight="1" x14ac:dyDescent="0.35">
      <c r="A20" s="416" t="s">
        <v>172</v>
      </c>
      <c r="B20" s="416"/>
      <c r="C20" s="417">
        <f>'Summary Page'!D18</f>
        <v>0</v>
      </c>
      <c r="D20" s="417"/>
      <c r="H20" s="335"/>
    </row>
    <row r="21" spans="1:8" s="278" customFormat="1" ht="36" customHeight="1" x14ac:dyDescent="0.35">
      <c r="A21" s="416" t="s">
        <v>173</v>
      </c>
      <c r="B21" s="416"/>
      <c r="C21" s="417">
        <f>'Summary Page'!D23</f>
        <v>0</v>
      </c>
      <c r="D21" s="417"/>
      <c r="H21" s="335"/>
    </row>
    <row r="22" spans="1:8" s="278" customFormat="1" x14ac:dyDescent="0.35">
      <c r="A22" s="296"/>
      <c r="B22" s="297"/>
      <c r="C22" s="298"/>
      <c r="D22" s="298"/>
    </row>
    <row r="23" spans="1:8" s="278" customFormat="1" ht="28.5" customHeight="1" x14ac:dyDescent="0.35">
      <c r="A23" s="408" t="s">
        <v>174</v>
      </c>
      <c r="B23" s="408"/>
      <c r="C23" s="408"/>
      <c r="D23" s="408"/>
      <c r="E23" s="408"/>
      <c r="F23" s="408"/>
      <c r="G23" s="408"/>
      <c r="H23" s="408"/>
    </row>
    <row r="24" spans="1:8" s="278" customFormat="1" ht="136.5" customHeight="1" x14ac:dyDescent="0.35">
      <c r="A24" s="412"/>
      <c r="B24" s="412"/>
      <c r="C24" s="412"/>
      <c r="D24" s="412"/>
      <c r="E24" s="412"/>
      <c r="F24" s="412"/>
      <c r="G24" s="412"/>
      <c r="H24" s="412"/>
    </row>
    <row r="25" spans="1:8" s="278" customFormat="1" ht="16.5" customHeight="1" x14ac:dyDescent="0.35">
      <c r="A25" s="299"/>
      <c r="B25" s="299"/>
      <c r="C25" s="299"/>
      <c r="D25" s="299"/>
      <c r="E25" s="299"/>
      <c r="F25" s="299"/>
      <c r="G25" s="299"/>
      <c r="H25" s="299"/>
    </row>
    <row r="26" spans="1:8" s="278" customFormat="1" x14ac:dyDescent="0.35">
      <c r="A26" s="281" t="s">
        <v>175</v>
      </c>
    </row>
    <row r="27" spans="1:8" s="278" customFormat="1" ht="81.75" customHeight="1" x14ac:dyDescent="0.35">
      <c r="A27" s="413" t="s">
        <v>176</v>
      </c>
      <c r="B27" s="413"/>
      <c r="C27" s="413"/>
      <c r="D27" s="413"/>
      <c r="E27" s="413"/>
      <c r="F27" s="413"/>
      <c r="G27" s="413"/>
      <c r="H27" s="413"/>
    </row>
    <row r="28" spans="1:8" s="278" customFormat="1" x14ac:dyDescent="0.35"/>
    <row r="29" spans="1:8" s="278" customFormat="1" ht="69.75" customHeight="1" x14ac:dyDescent="0.35">
      <c r="A29" s="282" t="s">
        <v>177</v>
      </c>
      <c r="B29" s="282" t="s">
        <v>178</v>
      </c>
      <c r="C29" s="282" t="s">
        <v>179</v>
      </c>
      <c r="D29" s="282" t="s">
        <v>154</v>
      </c>
      <c r="E29" s="282" t="s">
        <v>155</v>
      </c>
      <c r="F29" s="282" t="s">
        <v>156</v>
      </c>
      <c r="G29" s="282" t="s">
        <v>180</v>
      </c>
      <c r="H29" s="282" t="s">
        <v>307</v>
      </c>
    </row>
    <row r="30" spans="1:8" s="278" customFormat="1" x14ac:dyDescent="0.35">
      <c r="A30" s="283" t="s">
        <v>181</v>
      </c>
      <c r="B30" s="284">
        <v>15000</v>
      </c>
      <c r="C30" s="285" t="s">
        <v>182</v>
      </c>
      <c r="D30" s="285" t="s">
        <v>183</v>
      </c>
      <c r="E30" s="285"/>
      <c r="F30" s="285"/>
      <c r="G30" s="285"/>
      <c r="H30" s="285" t="s">
        <v>182</v>
      </c>
    </row>
    <row r="31" spans="1:8" s="278" customFormat="1" x14ac:dyDescent="0.35">
      <c r="A31" s="283" t="s">
        <v>184</v>
      </c>
      <c r="B31" s="284">
        <v>1000</v>
      </c>
      <c r="C31" s="285" t="s">
        <v>185</v>
      </c>
      <c r="D31" s="285"/>
      <c r="E31" s="285" t="s">
        <v>183</v>
      </c>
      <c r="F31" s="285"/>
      <c r="G31" s="285"/>
      <c r="H31" s="285" t="s">
        <v>182</v>
      </c>
    </row>
    <row r="32" spans="1:8" s="278" customFormat="1" x14ac:dyDescent="0.35">
      <c r="A32" s="283" t="s">
        <v>186</v>
      </c>
      <c r="B32" s="284">
        <v>48000</v>
      </c>
      <c r="C32" s="285" t="s">
        <v>182</v>
      </c>
      <c r="D32" s="285"/>
      <c r="E32" s="285"/>
      <c r="F32" s="285" t="s">
        <v>183</v>
      </c>
      <c r="G32" s="285"/>
      <c r="H32" s="285" t="s">
        <v>182</v>
      </c>
    </row>
    <row r="33" spans="1:8" s="278" customFormat="1" x14ac:dyDescent="0.35">
      <c r="A33" s="286"/>
      <c r="B33" s="287"/>
      <c r="C33" s="288"/>
      <c r="D33" s="289"/>
      <c r="E33" s="289"/>
      <c r="F33" s="289"/>
      <c r="G33" s="288"/>
      <c r="H33" s="288"/>
    </row>
    <row r="34" spans="1:8" s="278" customFormat="1" x14ac:dyDescent="0.35">
      <c r="A34" s="286"/>
      <c r="B34" s="287"/>
      <c r="C34" s="288"/>
      <c r="D34" s="289"/>
      <c r="E34" s="289"/>
      <c r="F34" s="289"/>
      <c r="G34" s="288"/>
      <c r="H34" s="288"/>
    </row>
    <row r="35" spans="1:8" s="278" customFormat="1" x14ac:dyDescent="0.35">
      <c r="A35" s="286"/>
      <c r="B35" s="287"/>
      <c r="C35" s="288"/>
      <c r="D35" s="289"/>
      <c r="E35" s="289"/>
      <c r="F35" s="289"/>
      <c r="G35" s="288"/>
      <c r="H35" s="288"/>
    </row>
    <row r="36" spans="1:8" s="278" customFormat="1" x14ac:dyDescent="0.35">
      <c r="A36" s="286"/>
      <c r="B36" s="287"/>
      <c r="C36" s="288"/>
      <c r="D36" s="289"/>
      <c r="E36" s="289"/>
      <c r="F36" s="289"/>
      <c r="G36" s="288"/>
      <c r="H36" s="288"/>
    </row>
    <row r="37" spans="1:8" s="278" customFormat="1" x14ac:dyDescent="0.35">
      <c r="A37" s="286"/>
      <c r="B37" s="287"/>
      <c r="C37" s="288"/>
      <c r="D37" s="289"/>
      <c r="E37" s="289"/>
      <c r="F37" s="289"/>
      <c r="G37" s="288"/>
      <c r="H37" s="288"/>
    </row>
    <row r="38" spans="1:8" s="278" customFormat="1" x14ac:dyDescent="0.35">
      <c r="A38" s="286"/>
      <c r="B38" s="287"/>
      <c r="C38" s="288"/>
      <c r="D38" s="289"/>
      <c r="E38" s="289"/>
      <c r="F38" s="289"/>
      <c r="G38" s="288"/>
      <c r="H38" s="288"/>
    </row>
    <row r="39" spans="1:8" s="278" customFormat="1" x14ac:dyDescent="0.35">
      <c r="A39" s="286"/>
      <c r="B39" s="287"/>
      <c r="C39" s="288"/>
      <c r="D39" s="289"/>
      <c r="E39" s="289"/>
      <c r="F39" s="289"/>
      <c r="G39" s="288"/>
      <c r="H39" s="288"/>
    </row>
    <row r="40" spans="1:8" s="278" customFormat="1" x14ac:dyDescent="0.35">
      <c r="A40" s="286"/>
      <c r="B40" s="287"/>
      <c r="C40" s="288"/>
      <c r="D40" s="289"/>
      <c r="E40" s="289"/>
      <c r="F40" s="289"/>
      <c r="G40" s="288"/>
      <c r="H40" s="288"/>
    </row>
    <row r="41" spans="1:8" s="278" customFormat="1" x14ac:dyDescent="0.35">
      <c r="A41" s="286"/>
      <c r="B41" s="287"/>
      <c r="C41" s="288"/>
      <c r="D41" s="289"/>
      <c r="E41" s="289"/>
      <c r="F41" s="289"/>
      <c r="G41" s="288"/>
      <c r="H41" s="288"/>
    </row>
    <row r="42" spans="1:8" s="278" customFormat="1" x14ac:dyDescent="0.35">
      <c r="A42" s="290" t="s">
        <v>187</v>
      </c>
      <c r="B42" s="291">
        <f>SUM(B33:B41)</f>
        <v>0</v>
      </c>
      <c r="C42" s="292"/>
      <c r="D42" s="292"/>
      <c r="E42" s="292"/>
      <c r="F42" s="292"/>
      <c r="G42" s="292"/>
      <c r="H42" s="292"/>
    </row>
    <row r="43" spans="1:8" s="278" customFormat="1" x14ac:dyDescent="0.35"/>
    <row r="44" spans="1:8" s="278" customFormat="1" x14ac:dyDescent="0.35"/>
    <row r="45" spans="1:8" s="278" customFormat="1" x14ac:dyDescent="0.35"/>
    <row r="46" spans="1:8" s="278" customFormat="1" x14ac:dyDescent="0.35">
      <c r="A46" s="414" t="s">
        <v>188</v>
      </c>
      <c r="B46" s="414"/>
      <c r="C46" s="414"/>
      <c r="D46" s="414"/>
      <c r="E46" s="414"/>
      <c r="F46" s="414"/>
      <c r="G46" s="414"/>
      <c r="H46" s="414"/>
    </row>
    <row r="47" spans="1:8" s="293" customFormat="1" ht="52.5" customHeight="1" x14ac:dyDescent="0.25">
      <c r="A47" s="300" t="s">
        <v>189</v>
      </c>
      <c r="B47" s="415" t="s">
        <v>190</v>
      </c>
      <c r="C47" s="415"/>
      <c r="D47" s="415"/>
      <c r="E47" s="415" t="s">
        <v>191</v>
      </c>
      <c r="F47" s="415"/>
      <c r="G47" s="415"/>
      <c r="H47" s="415"/>
    </row>
    <row r="48" spans="1:8" s="278" customFormat="1" ht="279" x14ac:dyDescent="0.35">
      <c r="A48" s="279" t="s">
        <v>192</v>
      </c>
      <c r="B48" s="410" t="s">
        <v>193</v>
      </c>
      <c r="C48" s="410"/>
      <c r="D48" s="410"/>
      <c r="E48" s="411" t="s">
        <v>194</v>
      </c>
      <c r="F48" s="411"/>
      <c r="G48" s="411"/>
      <c r="H48" s="411"/>
    </row>
  </sheetData>
  <mergeCells count="29">
    <mergeCell ref="A3:H3"/>
    <mergeCell ref="A1:H1"/>
    <mergeCell ref="A2:H2"/>
    <mergeCell ref="C17:D17"/>
    <mergeCell ref="C14:D14"/>
    <mergeCell ref="C13:D13"/>
    <mergeCell ref="A10:H10"/>
    <mergeCell ref="C15:D15"/>
    <mergeCell ref="C16:D16"/>
    <mergeCell ref="B7:D7"/>
    <mergeCell ref="E7:H7"/>
    <mergeCell ref="B8:D8"/>
    <mergeCell ref="E8:H8"/>
    <mergeCell ref="A4:F4"/>
    <mergeCell ref="G4:H4"/>
    <mergeCell ref="A11:H11"/>
    <mergeCell ref="A23:H23"/>
    <mergeCell ref="A12:D12"/>
    <mergeCell ref="B48:D48"/>
    <mergeCell ref="E48:H48"/>
    <mergeCell ref="A24:H24"/>
    <mergeCell ref="A27:H27"/>
    <mergeCell ref="A46:H46"/>
    <mergeCell ref="B47:D47"/>
    <mergeCell ref="E47:H47"/>
    <mergeCell ref="A20:B20"/>
    <mergeCell ref="A21:B21"/>
    <mergeCell ref="C20:D20"/>
    <mergeCell ref="C21:D21"/>
  </mergeCells>
  <conditionalFormatting sqref="G33:H41">
    <cfRule type="containsText" dxfId="2" priority="3" operator="containsText" text="Y">
      <formula>NOT(ISERROR(SEARCH("Y",G33)))</formula>
    </cfRule>
  </conditionalFormatting>
  <conditionalFormatting sqref="H33:H41">
    <cfRule type="beginsWith" dxfId="1" priority="2" operator="beginsWith" text="N">
      <formula>LEFT(H33,LEN("N"))="N"</formula>
    </cfRule>
  </conditionalFormatting>
  <conditionalFormatting sqref="A33:F41">
    <cfRule type="notContainsBlanks" dxfId="0" priority="1">
      <formula>LEN(TRIM(A33))&gt;0</formula>
    </cfRule>
  </conditionalFormatting>
  <dataValidations count="3">
    <dataValidation type="list" allowBlank="1" showInputMessage="1" showErrorMessage="1" sqref="C33:C41 H33:H41" xr:uid="{45D6718A-E9FF-4175-BF03-8590AB0255AE}">
      <formula1>"Y,N"</formula1>
    </dataValidation>
    <dataValidation type="list" allowBlank="1" showInputMessage="1" showErrorMessage="1" sqref="G30:G41 H30:H32" xr:uid="{3A2A5D05-2FFC-41AC-BA37-05589F52DF07}">
      <formula1>"Y,N,N/A"</formula1>
    </dataValidation>
    <dataValidation type="list" allowBlank="1" showInputMessage="1" showErrorMessage="1" sqref="D30:F41" xr:uid="{6485DFDE-533B-4AE1-9E45-8C303FB57273}">
      <formula1>"X,x"</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8" tint="0.59999389629810485"/>
  </sheetPr>
  <dimension ref="A1:Q65"/>
  <sheetViews>
    <sheetView showGridLines="0" zoomScaleNormal="100" workbookViewId="0">
      <selection activeCell="A3" sqref="A3:B3"/>
    </sheetView>
  </sheetViews>
  <sheetFormatPr defaultColWidth="9.26953125" defaultRowHeight="12.5" x14ac:dyDescent="0.25"/>
  <cols>
    <col min="1" max="1" width="3.26953125" customWidth="1"/>
    <col min="2" max="2" width="19.453125" customWidth="1"/>
    <col min="3" max="3" width="48.453125" customWidth="1"/>
    <col min="4" max="4" width="12" customWidth="1"/>
    <col min="5" max="5" width="7.453125" style="9" customWidth="1"/>
    <col min="6" max="6" width="14.26953125" style="9" bestFit="1" customWidth="1"/>
    <col min="7" max="7" width="9.7265625" style="9" customWidth="1"/>
    <col min="8" max="8" width="17" style="9" customWidth="1"/>
    <col min="10" max="10" width="3.26953125" customWidth="1"/>
    <col min="11" max="11" width="19.453125" customWidth="1"/>
    <col min="12" max="12" width="48.453125" customWidth="1"/>
    <col min="13" max="13" width="12" customWidth="1"/>
    <col min="14" max="14" width="7.453125" style="9" customWidth="1"/>
    <col min="15" max="15" width="14.26953125" style="9" bestFit="1" customWidth="1"/>
    <col min="16" max="16" width="9.7265625" style="9" customWidth="1"/>
    <col min="17" max="17" width="17" style="9" customWidth="1"/>
  </cols>
  <sheetData>
    <row r="1" spans="1:17" s="1" customFormat="1" ht="42.75" customHeight="1" x14ac:dyDescent="0.4">
      <c r="A1" s="434" t="s">
        <v>195</v>
      </c>
      <c r="B1" s="434"/>
      <c r="C1" s="434"/>
      <c r="D1" s="435"/>
      <c r="E1" s="435"/>
      <c r="F1" s="435"/>
      <c r="G1" s="435"/>
      <c r="H1" s="435"/>
      <c r="I1" s="435"/>
      <c r="J1" s="435"/>
      <c r="K1" s="435"/>
      <c r="L1" s="435"/>
      <c r="M1" s="435"/>
      <c r="N1" s="435"/>
      <c r="O1" s="435"/>
      <c r="P1" s="435"/>
      <c r="Q1" s="435"/>
    </row>
    <row r="2" spans="1:17" ht="102.75" customHeight="1" x14ac:dyDescent="0.25">
      <c r="A2" s="441" t="s">
        <v>196</v>
      </c>
      <c r="B2" s="433"/>
      <c r="C2" s="433"/>
      <c r="D2" s="433"/>
      <c r="E2" s="433"/>
      <c r="F2" s="433"/>
      <c r="G2" s="433"/>
      <c r="H2" s="433"/>
      <c r="I2" s="433"/>
      <c r="J2" s="433"/>
      <c r="K2" s="433"/>
      <c r="L2" s="433"/>
      <c r="M2" s="433"/>
      <c r="N2" s="433"/>
      <c r="O2" s="433"/>
      <c r="P2" s="433"/>
      <c r="Q2" s="433"/>
    </row>
    <row r="3" spans="1:17" s="1" customFormat="1" ht="15.5" x14ac:dyDescent="0.35">
      <c r="A3" s="436" t="s">
        <v>197</v>
      </c>
      <c r="B3" s="437"/>
      <c r="C3" s="438" t="s">
        <v>131</v>
      </c>
      <c r="D3" s="439"/>
      <c r="E3" s="439"/>
      <c r="F3" s="439"/>
      <c r="G3" s="439"/>
      <c r="H3" s="440"/>
      <c r="J3" s="436" t="s">
        <v>197</v>
      </c>
      <c r="K3" s="437"/>
      <c r="L3" s="438" t="s">
        <v>217</v>
      </c>
      <c r="M3" s="439"/>
      <c r="N3" s="439"/>
      <c r="O3" s="439"/>
      <c r="P3" s="439"/>
      <c r="Q3" s="440"/>
    </row>
    <row r="4" spans="1:17" s="2" customFormat="1" ht="13" x14ac:dyDescent="0.3">
      <c r="A4" s="23"/>
      <c r="B4" s="24" t="s">
        <v>198</v>
      </c>
      <c r="C4" s="24" t="s">
        <v>199</v>
      </c>
      <c r="D4" s="24" t="s">
        <v>200</v>
      </c>
      <c r="E4" s="24" t="s">
        <v>201</v>
      </c>
      <c r="F4" s="24" t="s">
        <v>202</v>
      </c>
      <c r="G4" s="24" t="s">
        <v>203</v>
      </c>
      <c r="H4" s="24" t="s">
        <v>204</v>
      </c>
      <c r="J4" s="23"/>
      <c r="K4" s="24" t="s">
        <v>198</v>
      </c>
      <c r="L4" s="24" t="s">
        <v>199</v>
      </c>
      <c r="M4" s="24" t="s">
        <v>200</v>
      </c>
      <c r="N4" s="24" t="s">
        <v>201</v>
      </c>
      <c r="O4" s="24" t="s">
        <v>202</v>
      </c>
      <c r="P4" s="24" t="s">
        <v>203</v>
      </c>
      <c r="Q4" s="24" t="s">
        <v>204</v>
      </c>
    </row>
    <row r="5" spans="1:17" ht="46.5" customHeight="1" x14ac:dyDescent="0.25">
      <c r="A5" s="15"/>
      <c r="B5" s="41" t="s">
        <v>205</v>
      </c>
      <c r="C5" s="41" t="s">
        <v>206</v>
      </c>
      <c r="D5" s="19" t="s">
        <v>207</v>
      </c>
      <c r="E5" s="42" t="s">
        <v>208</v>
      </c>
      <c r="F5" s="42" t="s">
        <v>209</v>
      </c>
      <c r="G5" s="42" t="s">
        <v>210</v>
      </c>
      <c r="H5" s="42" t="s">
        <v>211</v>
      </c>
      <c r="J5" s="15"/>
      <c r="K5" s="41" t="s">
        <v>205</v>
      </c>
      <c r="L5" s="41" t="s">
        <v>206</v>
      </c>
      <c r="M5" s="19" t="s">
        <v>207</v>
      </c>
      <c r="N5" s="42" t="s">
        <v>208</v>
      </c>
      <c r="O5" s="42" t="s">
        <v>209</v>
      </c>
      <c r="P5" s="42" t="s">
        <v>210</v>
      </c>
      <c r="Q5" s="42" t="s">
        <v>211</v>
      </c>
    </row>
    <row r="6" spans="1:17" x14ac:dyDescent="0.25">
      <c r="A6" s="15">
        <v>1</v>
      </c>
      <c r="B6" s="16"/>
      <c r="C6" s="16"/>
      <c r="D6" s="38"/>
      <c r="E6" s="39"/>
      <c r="F6" s="119">
        <f t="shared" ref="F6:F30" si="0">D6*E6</f>
        <v>0</v>
      </c>
      <c r="G6" s="54"/>
      <c r="H6" s="119">
        <f>F6*G6</f>
        <v>0</v>
      </c>
      <c r="J6" s="15">
        <v>1</v>
      </c>
      <c r="K6" s="16"/>
      <c r="L6" s="16"/>
      <c r="M6" s="38"/>
      <c r="N6" s="39"/>
      <c r="O6" s="119">
        <f t="shared" ref="O6:O30" si="1">M6*N6</f>
        <v>0</v>
      </c>
      <c r="P6" s="54"/>
      <c r="Q6" s="119">
        <f>O6*P6</f>
        <v>0</v>
      </c>
    </row>
    <row r="7" spans="1:17" x14ac:dyDescent="0.25">
      <c r="A7" s="15">
        <v>2</v>
      </c>
      <c r="B7" s="16"/>
      <c r="C7" s="16"/>
      <c r="D7" s="38"/>
      <c r="E7" s="39"/>
      <c r="F7" s="119">
        <f t="shared" si="0"/>
        <v>0</v>
      </c>
      <c r="G7" s="54"/>
      <c r="H7" s="119">
        <f t="shared" ref="H7:H30" si="2">F7*G7</f>
        <v>0</v>
      </c>
      <c r="J7" s="15">
        <v>2</v>
      </c>
      <c r="K7" s="16"/>
      <c r="L7" s="16"/>
      <c r="M7" s="38"/>
      <c r="N7" s="39"/>
      <c r="O7" s="119">
        <f t="shared" si="1"/>
        <v>0</v>
      </c>
      <c r="P7" s="54"/>
      <c r="Q7" s="119">
        <f t="shared" ref="Q7:Q30" si="3">O7*P7</f>
        <v>0</v>
      </c>
    </row>
    <row r="8" spans="1:17" x14ac:dyDescent="0.25">
      <c r="A8" s="15">
        <v>3</v>
      </c>
      <c r="B8" s="16"/>
      <c r="C8" s="16"/>
      <c r="D8" s="38"/>
      <c r="E8" s="39"/>
      <c r="F8" s="119">
        <f t="shared" si="0"/>
        <v>0</v>
      </c>
      <c r="G8" s="54"/>
      <c r="H8" s="119">
        <f t="shared" si="2"/>
        <v>0</v>
      </c>
      <c r="J8" s="15">
        <v>3</v>
      </c>
      <c r="K8" s="16"/>
      <c r="L8" s="16"/>
      <c r="M8" s="38"/>
      <c r="N8" s="39"/>
      <c r="O8" s="119">
        <f t="shared" si="1"/>
        <v>0</v>
      </c>
      <c r="P8" s="54"/>
      <c r="Q8" s="119">
        <f t="shared" si="3"/>
        <v>0</v>
      </c>
    </row>
    <row r="9" spans="1:17" x14ac:dyDescent="0.25">
      <c r="A9" s="15">
        <v>4</v>
      </c>
      <c r="B9" s="16"/>
      <c r="C9" s="16"/>
      <c r="D9" s="38"/>
      <c r="E9" s="39"/>
      <c r="F9" s="119">
        <f t="shared" si="0"/>
        <v>0</v>
      </c>
      <c r="G9" s="54"/>
      <c r="H9" s="119">
        <f t="shared" si="2"/>
        <v>0</v>
      </c>
      <c r="J9" s="15">
        <v>4</v>
      </c>
      <c r="K9" s="16"/>
      <c r="L9" s="16"/>
      <c r="M9" s="38"/>
      <c r="N9" s="39"/>
      <c r="O9" s="119">
        <f t="shared" si="1"/>
        <v>0</v>
      </c>
      <c r="P9" s="54"/>
      <c r="Q9" s="119">
        <f t="shared" si="3"/>
        <v>0</v>
      </c>
    </row>
    <row r="10" spans="1:17" x14ac:dyDescent="0.25">
      <c r="A10" s="15">
        <v>5</v>
      </c>
      <c r="B10" s="16"/>
      <c r="C10" s="16"/>
      <c r="D10" s="38"/>
      <c r="E10" s="39"/>
      <c r="F10" s="119">
        <f t="shared" si="0"/>
        <v>0</v>
      </c>
      <c r="G10" s="54"/>
      <c r="H10" s="119">
        <f t="shared" si="2"/>
        <v>0</v>
      </c>
      <c r="J10" s="15">
        <v>5</v>
      </c>
      <c r="K10" s="16"/>
      <c r="L10" s="16"/>
      <c r="M10" s="38"/>
      <c r="N10" s="39"/>
      <c r="O10" s="119">
        <f t="shared" si="1"/>
        <v>0</v>
      </c>
      <c r="P10" s="54"/>
      <c r="Q10" s="119">
        <f t="shared" si="3"/>
        <v>0</v>
      </c>
    </row>
    <row r="11" spans="1:17" x14ac:dyDescent="0.25">
      <c r="A11" s="15">
        <v>6</v>
      </c>
      <c r="B11" s="16"/>
      <c r="C11" s="16"/>
      <c r="D11" s="38"/>
      <c r="E11" s="39"/>
      <c r="F11" s="119">
        <f t="shared" si="0"/>
        <v>0</v>
      </c>
      <c r="G11" s="54"/>
      <c r="H11" s="119">
        <f t="shared" si="2"/>
        <v>0</v>
      </c>
      <c r="J11" s="15">
        <v>6</v>
      </c>
      <c r="K11" s="16"/>
      <c r="L11" s="16"/>
      <c r="M11" s="38"/>
      <c r="N11" s="39"/>
      <c r="O11" s="119">
        <f t="shared" si="1"/>
        <v>0</v>
      </c>
      <c r="P11" s="54"/>
      <c r="Q11" s="119">
        <f t="shared" si="3"/>
        <v>0</v>
      </c>
    </row>
    <row r="12" spans="1:17" x14ac:dyDescent="0.25">
      <c r="A12" s="15">
        <v>7</v>
      </c>
      <c r="B12" s="16"/>
      <c r="C12" s="16"/>
      <c r="D12" s="38"/>
      <c r="E12" s="39"/>
      <c r="F12" s="119">
        <f t="shared" si="0"/>
        <v>0</v>
      </c>
      <c r="G12" s="54"/>
      <c r="H12" s="119">
        <f t="shared" si="2"/>
        <v>0</v>
      </c>
      <c r="J12" s="15">
        <v>7</v>
      </c>
      <c r="K12" s="16"/>
      <c r="L12" s="16"/>
      <c r="M12" s="38"/>
      <c r="N12" s="39"/>
      <c r="O12" s="119">
        <f t="shared" si="1"/>
        <v>0</v>
      </c>
      <c r="P12" s="54"/>
      <c r="Q12" s="119">
        <f t="shared" si="3"/>
        <v>0</v>
      </c>
    </row>
    <row r="13" spans="1:17" x14ac:dyDescent="0.25">
      <c r="A13" s="15">
        <v>8</v>
      </c>
      <c r="B13" s="16"/>
      <c r="C13" s="16"/>
      <c r="D13" s="38"/>
      <c r="E13" s="39"/>
      <c r="F13" s="119">
        <f t="shared" si="0"/>
        <v>0</v>
      </c>
      <c r="G13" s="54"/>
      <c r="H13" s="119">
        <f t="shared" si="2"/>
        <v>0</v>
      </c>
      <c r="J13" s="15">
        <v>8</v>
      </c>
      <c r="K13" s="16"/>
      <c r="L13" s="16"/>
      <c r="M13" s="38"/>
      <c r="N13" s="39"/>
      <c r="O13" s="119">
        <f t="shared" si="1"/>
        <v>0</v>
      </c>
      <c r="P13" s="54"/>
      <c r="Q13" s="119">
        <f t="shared" si="3"/>
        <v>0</v>
      </c>
    </row>
    <row r="14" spans="1:17" x14ac:dyDescent="0.25">
      <c r="A14" s="15">
        <v>9</v>
      </c>
      <c r="B14" s="16"/>
      <c r="C14" s="16"/>
      <c r="D14" s="38"/>
      <c r="E14" s="39"/>
      <c r="F14" s="119">
        <f t="shared" si="0"/>
        <v>0</v>
      </c>
      <c r="G14" s="54"/>
      <c r="H14" s="119">
        <f t="shared" si="2"/>
        <v>0</v>
      </c>
      <c r="J14" s="15">
        <v>9</v>
      </c>
      <c r="K14" s="16"/>
      <c r="L14" s="16"/>
      <c r="M14" s="38"/>
      <c r="N14" s="39"/>
      <c r="O14" s="119">
        <f t="shared" si="1"/>
        <v>0</v>
      </c>
      <c r="P14" s="54"/>
      <c r="Q14" s="119">
        <f t="shared" si="3"/>
        <v>0</v>
      </c>
    </row>
    <row r="15" spans="1:17" x14ac:dyDescent="0.25">
      <c r="A15" s="15">
        <v>10</v>
      </c>
      <c r="B15" s="16"/>
      <c r="C15" s="16"/>
      <c r="D15" s="38"/>
      <c r="E15" s="39"/>
      <c r="F15" s="119">
        <f t="shared" si="0"/>
        <v>0</v>
      </c>
      <c r="G15" s="54"/>
      <c r="H15" s="119">
        <f t="shared" si="2"/>
        <v>0</v>
      </c>
      <c r="J15" s="15">
        <v>10</v>
      </c>
      <c r="K15" s="16"/>
      <c r="L15" s="16"/>
      <c r="M15" s="38"/>
      <c r="N15" s="39"/>
      <c r="O15" s="119">
        <f t="shared" si="1"/>
        <v>0</v>
      </c>
      <c r="P15" s="54"/>
      <c r="Q15" s="119">
        <f t="shared" si="3"/>
        <v>0</v>
      </c>
    </row>
    <row r="16" spans="1:17" x14ac:dyDescent="0.25">
      <c r="A16" s="15">
        <v>11</v>
      </c>
      <c r="B16" s="16"/>
      <c r="C16" s="16"/>
      <c r="D16" s="38"/>
      <c r="E16" s="39"/>
      <c r="F16" s="119">
        <f t="shared" si="0"/>
        <v>0</v>
      </c>
      <c r="G16" s="54"/>
      <c r="H16" s="119">
        <f t="shared" si="2"/>
        <v>0</v>
      </c>
      <c r="J16" s="15">
        <v>11</v>
      </c>
      <c r="K16" s="16"/>
      <c r="L16" s="16"/>
      <c r="M16" s="38"/>
      <c r="N16" s="39"/>
      <c r="O16" s="119">
        <f t="shared" si="1"/>
        <v>0</v>
      </c>
      <c r="P16" s="54"/>
      <c r="Q16" s="119">
        <f t="shared" si="3"/>
        <v>0</v>
      </c>
    </row>
    <row r="17" spans="1:17" x14ac:dyDescent="0.25">
      <c r="A17" s="15">
        <v>12</v>
      </c>
      <c r="B17" s="16"/>
      <c r="C17" s="16"/>
      <c r="D17" s="38"/>
      <c r="E17" s="39"/>
      <c r="F17" s="119">
        <f t="shared" si="0"/>
        <v>0</v>
      </c>
      <c r="G17" s="54"/>
      <c r="H17" s="119">
        <f t="shared" si="2"/>
        <v>0</v>
      </c>
      <c r="J17" s="15">
        <v>12</v>
      </c>
      <c r="K17" s="16"/>
      <c r="L17" s="16"/>
      <c r="M17" s="38"/>
      <c r="N17" s="39"/>
      <c r="O17" s="119">
        <f t="shared" si="1"/>
        <v>0</v>
      </c>
      <c r="P17" s="54"/>
      <c r="Q17" s="119">
        <f t="shared" si="3"/>
        <v>0</v>
      </c>
    </row>
    <row r="18" spans="1:17" x14ac:dyDescent="0.25">
      <c r="A18" s="15">
        <v>13</v>
      </c>
      <c r="B18" s="16"/>
      <c r="C18" s="16"/>
      <c r="D18" s="38"/>
      <c r="E18" s="39"/>
      <c r="F18" s="119">
        <f t="shared" si="0"/>
        <v>0</v>
      </c>
      <c r="G18" s="54"/>
      <c r="H18" s="119">
        <f t="shared" si="2"/>
        <v>0</v>
      </c>
      <c r="J18" s="15">
        <v>13</v>
      </c>
      <c r="K18" s="16"/>
      <c r="L18" s="16"/>
      <c r="M18" s="38"/>
      <c r="N18" s="39"/>
      <c r="O18" s="119">
        <f t="shared" si="1"/>
        <v>0</v>
      </c>
      <c r="P18" s="54"/>
      <c r="Q18" s="119">
        <f t="shared" si="3"/>
        <v>0</v>
      </c>
    </row>
    <row r="19" spans="1:17" x14ac:dyDescent="0.25">
      <c r="A19" s="15">
        <v>14</v>
      </c>
      <c r="B19" s="16"/>
      <c r="C19" s="16"/>
      <c r="D19" s="38"/>
      <c r="E19" s="39"/>
      <c r="F19" s="119">
        <f t="shared" si="0"/>
        <v>0</v>
      </c>
      <c r="G19" s="54"/>
      <c r="H19" s="119">
        <f t="shared" si="2"/>
        <v>0</v>
      </c>
      <c r="J19" s="15">
        <v>14</v>
      </c>
      <c r="K19" s="16"/>
      <c r="L19" s="16"/>
      <c r="M19" s="38"/>
      <c r="N19" s="39"/>
      <c r="O19" s="119">
        <f t="shared" si="1"/>
        <v>0</v>
      </c>
      <c r="P19" s="54"/>
      <c r="Q19" s="119">
        <f t="shared" si="3"/>
        <v>0</v>
      </c>
    </row>
    <row r="20" spans="1:17" x14ac:dyDescent="0.25">
      <c r="A20" s="15">
        <v>15</v>
      </c>
      <c r="B20" s="16"/>
      <c r="C20" s="16"/>
      <c r="D20" s="38"/>
      <c r="E20" s="39"/>
      <c r="F20" s="119">
        <f t="shared" si="0"/>
        <v>0</v>
      </c>
      <c r="G20" s="54"/>
      <c r="H20" s="119">
        <f t="shared" si="2"/>
        <v>0</v>
      </c>
      <c r="J20" s="15">
        <v>15</v>
      </c>
      <c r="K20" s="16"/>
      <c r="L20" s="16"/>
      <c r="M20" s="38"/>
      <c r="N20" s="39"/>
      <c r="O20" s="119">
        <f t="shared" si="1"/>
        <v>0</v>
      </c>
      <c r="P20" s="54"/>
      <c r="Q20" s="119">
        <f t="shared" si="3"/>
        <v>0</v>
      </c>
    </row>
    <row r="21" spans="1:17" x14ac:dyDescent="0.25">
      <c r="A21" s="15">
        <v>16</v>
      </c>
      <c r="B21" s="16"/>
      <c r="C21" s="16"/>
      <c r="D21" s="38"/>
      <c r="E21" s="39"/>
      <c r="F21" s="119">
        <f t="shared" si="0"/>
        <v>0</v>
      </c>
      <c r="G21" s="54"/>
      <c r="H21" s="119">
        <f t="shared" si="2"/>
        <v>0</v>
      </c>
      <c r="J21" s="15">
        <v>16</v>
      </c>
      <c r="K21" s="16"/>
      <c r="L21" s="16"/>
      <c r="M21" s="38"/>
      <c r="N21" s="39"/>
      <c r="O21" s="119">
        <f t="shared" si="1"/>
        <v>0</v>
      </c>
      <c r="P21" s="54"/>
      <c r="Q21" s="119">
        <f t="shared" si="3"/>
        <v>0</v>
      </c>
    </row>
    <row r="22" spans="1:17" x14ac:dyDescent="0.25">
      <c r="A22" s="15">
        <v>17</v>
      </c>
      <c r="B22" s="16"/>
      <c r="C22" s="16"/>
      <c r="D22" s="38"/>
      <c r="E22" s="39"/>
      <c r="F22" s="119">
        <f t="shared" si="0"/>
        <v>0</v>
      </c>
      <c r="G22" s="54"/>
      <c r="H22" s="119">
        <f t="shared" si="2"/>
        <v>0</v>
      </c>
      <c r="J22" s="15">
        <v>17</v>
      </c>
      <c r="K22" s="16"/>
      <c r="L22" s="16"/>
      <c r="M22" s="38"/>
      <c r="N22" s="39"/>
      <c r="O22" s="119">
        <f t="shared" si="1"/>
        <v>0</v>
      </c>
      <c r="P22" s="54"/>
      <c r="Q22" s="119">
        <f t="shared" si="3"/>
        <v>0</v>
      </c>
    </row>
    <row r="23" spans="1:17" x14ac:dyDescent="0.25">
      <c r="A23" s="15">
        <v>18</v>
      </c>
      <c r="B23" s="16"/>
      <c r="C23" s="16"/>
      <c r="D23" s="38"/>
      <c r="E23" s="39"/>
      <c r="F23" s="119">
        <f t="shared" si="0"/>
        <v>0</v>
      </c>
      <c r="G23" s="54"/>
      <c r="H23" s="119">
        <f t="shared" si="2"/>
        <v>0</v>
      </c>
      <c r="J23" s="15">
        <v>18</v>
      </c>
      <c r="K23" s="16"/>
      <c r="L23" s="16"/>
      <c r="M23" s="38"/>
      <c r="N23" s="39"/>
      <c r="O23" s="119">
        <f t="shared" si="1"/>
        <v>0</v>
      </c>
      <c r="P23" s="54"/>
      <c r="Q23" s="119">
        <f t="shared" si="3"/>
        <v>0</v>
      </c>
    </row>
    <row r="24" spans="1:17" x14ac:dyDescent="0.25">
      <c r="A24" s="15">
        <v>19</v>
      </c>
      <c r="B24" s="16"/>
      <c r="C24" s="16"/>
      <c r="D24" s="38"/>
      <c r="E24" s="39"/>
      <c r="F24" s="119">
        <f t="shared" si="0"/>
        <v>0</v>
      </c>
      <c r="G24" s="54"/>
      <c r="H24" s="119">
        <f t="shared" si="2"/>
        <v>0</v>
      </c>
      <c r="J24" s="15">
        <v>19</v>
      </c>
      <c r="K24" s="16"/>
      <c r="L24" s="16"/>
      <c r="M24" s="38"/>
      <c r="N24" s="39"/>
      <c r="O24" s="119">
        <f t="shared" si="1"/>
        <v>0</v>
      </c>
      <c r="P24" s="54"/>
      <c r="Q24" s="119">
        <f t="shared" si="3"/>
        <v>0</v>
      </c>
    </row>
    <row r="25" spans="1:17" x14ac:dyDescent="0.25">
      <c r="A25" s="15">
        <v>20</v>
      </c>
      <c r="B25" s="16"/>
      <c r="C25" s="16"/>
      <c r="D25" s="38"/>
      <c r="E25" s="39"/>
      <c r="F25" s="119">
        <f t="shared" si="0"/>
        <v>0</v>
      </c>
      <c r="G25" s="54"/>
      <c r="H25" s="119">
        <f t="shared" si="2"/>
        <v>0</v>
      </c>
      <c r="J25" s="15">
        <v>20</v>
      </c>
      <c r="K25" s="16"/>
      <c r="L25" s="16"/>
      <c r="M25" s="38"/>
      <c r="N25" s="39"/>
      <c r="O25" s="119">
        <f t="shared" si="1"/>
        <v>0</v>
      </c>
      <c r="P25" s="54"/>
      <c r="Q25" s="119">
        <f t="shared" si="3"/>
        <v>0</v>
      </c>
    </row>
    <row r="26" spans="1:17" x14ac:dyDescent="0.25">
      <c r="A26" s="15">
        <v>21</v>
      </c>
      <c r="B26" s="16"/>
      <c r="C26" s="16"/>
      <c r="D26" s="38"/>
      <c r="E26" s="39"/>
      <c r="F26" s="119">
        <f t="shared" si="0"/>
        <v>0</v>
      </c>
      <c r="G26" s="54"/>
      <c r="H26" s="119">
        <f t="shared" si="2"/>
        <v>0</v>
      </c>
      <c r="J26" s="15">
        <v>21</v>
      </c>
      <c r="K26" s="16"/>
      <c r="L26" s="16"/>
      <c r="M26" s="38"/>
      <c r="N26" s="39"/>
      <c r="O26" s="119">
        <f t="shared" si="1"/>
        <v>0</v>
      </c>
      <c r="P26" s="54"/>
      <c r="Q26" s="119">
        <f t="shared" si="3"/>
        <v>0</v>
      </c>
    </row>
    <row r="27" spans="1:17" x14ac:dyDescent="0.25">
      <c r="A27" s="15">
        <v>22</v>
      </c>
      <c r="B27" s="16"/>
      <c r="C27" s="16"/>
      <c r="D27" s="38"/>
      <c r="E27" s="39"/>
      <c r="F27" s="119">
        <f t="shared" si="0"/>
        <v>0</v>
      </c>
      <c r="G27" s="54"/>
      <c r="H27" s="119">
        <f t="shared" si="2"/>
        <v>0</v>
      </c>
      <c r="J27" s="15">
        <v>22</v>
      </c>
      <c r="K27" s="16"/>
      <c r="L27" s="16"/>
      <c r="M27" s="38"/>
      <c r="N27" s="39"/>
      <c r="O27" s="119">
        <f t="shared" si="1"/>
        <v>0</v>
      </c>
      <c r="P27" s="54"/>
      <c r="Q27" s="119">
        <f t="shared" si="3"/>
        <v>0</v>
      </c>
    </row>
    <row r="28" spans="1:17" x14ac:dyDescent="0.25">
      <c r="A28" s="15">
        <v>23</v>
      </c>
      <c r="B28" s="16"/>
      <c r="C28" s="16"/>
      <c r="D28" s="38"/>
      <c r="E28" s="39"/>
      <c r="F28" s="119">
        <f t="shared" si="0"/>
        <v>0</v>
      </c>
      <c r="G28" s="54"/>
      <c r="H28" s="119">
        <f t="shared" si="2"/>
        <v>0</v>
      </c>
      <c r="J28" s="15">
        <v>23</v>
      </c>
      <c r="K28" s="16"/>
      <c r="L28" s="16"/>
      <c r="M28" s="38"/>
      <c r="N28" s="39"/>
      <c r="O28" s="119">
        <f t="shared" si="1"/>
        <v>0</v>
      </c>
      <c r="P28" s="54"/>
      <c r="Q28" s="119">
        <f t="shared" si="3"/>
        <v>0</v>
      </c>
    </row>
    <row r="29" spans="1:17" x14ac:dyDescent="0.25">
      <c r="A29" s="15">
        <v>24</v>
      </c>
      <c r="B29" s="16"/>
      <c r="C29" s="16"/>
      <c r="D29" s="38"/>
      <c r="E29" s="39"/>
      <c r="F29" s="119">
        <f t="shared" si="0"/>
        <v>0</v>
      </c>
      <c r="G29" s="54"/>
      <c r="H29" s="119">
        <f t="shared" si="2"/>
        <v>0</v>
      </c>
      <c r="J29" s="15">
        <v>24</v>
      </c>
      <c r="K29" s="16"/>
      <c r="L29" s="16"/>
      <c r="M29" s="38"/>
      <c r="N29" s="39"/>
      <c r="O29" s="119">
        <f t="shared" si="1"/>
        <v>0</v>
      </c>
      <c r="P29" s="54"/>
      <c r="Q29" s="119">
        <f t="shared" si="3"/>
        <v>0</v>
      </c>
    </row>
    <row r="30" spans="1:17" x14ac:dyDescent="0.25">
      <c r="A30" s="15">
        <v>25</v>
      </c>
      <c r="B30" s="16"/>
      <c r="C30" s="16"/>
      <c r="D30" s="38"/>
      <c r="E30" s="39"/>
      <c r="F30" s="119">
        <f t="shared" si="0"/>
        <v>0</v>
      </c>
      <c r="G30" s="54"/>
      <c r="H30" s="119">
        <f t="shared" si="2"/>
        <v>0</v>
      </c>
      <c r="J30" s="15">
        <v>25</v>
      </c>
      <c r="K30" s="16"/>
      <c r="L30" s="16"/>
      <c r="M30" s="38"/>
      <c r="N30" s="39"/>
      <c r="O30" s="119">
        <f t="shared" si="1"/>
        <v>0</v>
      </c>
      <c r="P30" s="54"/>
      <c r="Q30" s="119">
        <f t="shared" si="3"/>
        <v>0</v>
      </c>
    </row>
    <row r="31" spans="1:17" ht="16.149999999999999" customHeight="1" x14ac:dyDescent="0.3">
      <c r="A31" s="430" t="s">
        <v>212</v>
      </c>
      <c r="B31" s="431"/>
      <c r="C31" s="431"/>
      <c r="D31" s="431"/>
      <c r="E31" s="432"/>
      <c r="F31" s="120">
        <f>SUM(F6:F30)</f>
        <v>0</v>
      </c>
      <c r="G31" s="118"/>
      <c r="H31" s="121">
        <f>SUM(H6:H30)</f>
        <v>0</v>
      </c>
      <c r="J31" s="430" t="s">
        <v>212</v>
      </c>
      <c r="K31" s="431"/>
      <c r="L31" s="431"/>
      <c r="M31" s="431"/>
      <c r="N31" s="432"/>
      <c r="O31" s="120">
        <f>SUM(O6:O30)</f>
        <v>0</v>
      </c>
      <c r="P31" s="118"/>
      <c r="Q31" s="121">
        <f>SUM(Q6:Q30)</f>
        <v>0</v>
      </c>
    </row>
    <row r="32" spans="1:17" ht="16.149999999999999" customHeight="1" x14ac:dyDescent="0.3">
      <c r="A32" s="321"/>
      <c r="B32" s="321"/>
      <c r="C32" s="321"/>
      <c r="D32" s="321"/>
      <c r="E32" s="321"/>
      <c r="F32" s="322"/>
      <c r="G32" s="323"/>
      <c r="H32" s="324"/>
      <c r="J32" s="321"/>
      <c r="K32" s="321"/>
      <c r="L32" s="321"/>
      <c r="M32" s="321"/>
      <c r="N32" s="321"/>
      <c r="O32" s="322"/>
      <c r="P32" s="323"/>
      <c r="Q32" s="324"/>
    </row>
    <row r="33" spans="1:17" ht="54.75" customHeight="1" x14ac:dyDescent="0.25">
      <c r="A33" s="433" t="s">
        <v>213</v>
      </c>
      <c r="B33" s="433"/>
      <c r="C33" s="433"/>
      <c r="D33" s="433"/>
      <c r="E33" s="433"/>
      <c r="F33" s="433"/>
      <c r="G33" s="433"/>
      <c r="H33" s="433"/>
      <c r="I33" s="433"/>
      <c r="J33" s="433"/>
      <c r="K33" s="433"/>
      <c r="L33" s="433"/>
      <c r="M33" s="433"/>
      <c r="N33" s="433"/>
      <c r="O33" s="433"/>
      <c r="P33" s="433"/>
      <c r="Q33" s="433"/>
    </row>
    <row r="34" spans="1:17" ht="15.5" x14ac:dyDescent="0.35">
      <c r="A34" s="442" t="s">
        <v>214</v>
      </c>
      <c r="B34" s="442"/>
      <c r="C34" s="438" t="s">
        <v>131</v>
      </c>
      <c r="D34" s="439"/>
      <c r="E34" s="439"/>
      <c r="F34" s="439"/>
      <c r="G34" s="439"/>
      <c r="H34" s="440"/>
      <c r="J34" s="442" t="s">
        <v>214</v>
      </c>
      <c r="K34" s="442"/>
      <c r="L34" s="438" t="s">
        <v>217</v>
      </c>
      <c r="M34" s="439"/>
      <c r="N34" s="439"/>
      <c r="O34" s="439"/>
      <c r="P34" s="439"/>
      <c r="Q34" s="440"/>
    </row>
    <row r="35" spans="1:17" x14ac:dyDescent="0.25">
      <c r="A35" s="231"/>
      <c r="B35" s="232" t="s">
        <v>198</v>
      </c>
      <c r="C35" s="232" t="s">
        <v>199</v>
      </c>
      <c r="D35" s="232" t="s">
        <v>200</v>
      </c>
      <c r="E35" s="232" t="s">
        <v>201</v>
      </c>
      <c r="F35" s="232" t="s">
        <v>202</v>
      </c>
      <c r="G35" s="232" t="s">
        <v>203</v>
      </c>
      <c r="H35" s="232" t="s">
        <v>204</v>
      </c>
      <c r="J35" s="231"/>
      <c r="K35" s="232" t="s">
        <v>198</v>
      </c>
      <c r="L35" s="232" t="s">
        <v>199</v>
      </c>
      <c r="M35" s="232" t="s">
        <v>200</v>
      </c>
      <c r="N35" s="232" t="s">
        <v>201</v>
      </c>
      <c r="O35" s="232" t="s">
        <v>202</v>
      </c>
      <c r="P35" s="232" t="s">
        <v>203</v>
      </c>
      <c r="Q35" s="232" t="s">
        <v>204</v>
      </c>
    </row>
    <row r="36" spans="1:17" ht="42" x14ac:dyDescent="0.25">
      <c r="A36" s="233"/>
      <c r="B36" s="234" t="s">
        <v>205</v>
      </c>
      <c r="C36" s="234" t="s">
        <v>206</v>
      </c>
      <c r="D36" s="235" t="s">
        <v>207</v>
      </c>
      <c r="E36" s="236" t="s">
        <v>208</v>
      </c>
      <c r="F36" s="236" t="s">
        <v>209</v>
      </c>
      <c r="G36" s="236" t="s">
        <v>210</v>
      </c>
      <c r="H36" s="236" t="s">
        <v>211</v>
      </c>
      <c r="J36" s="233"/>
      <c r="K36" s="234" t="s">
        <v>205</v>
      </c>
      <c r="L36" s="234" t="s">
        <v>206</v>
      </c>
      <c r="M36" s="235" t="s">
        <v>207</v>
      </c>
      <c r="N36" s="236" t="s">
        <v>208</v>
      </c>
      <c r="O36" s="236" t="s">
        <v>209</v>
      </c>
      <c r="P36" s="236" t="s">
        <v>210</v>
      </c>
      <c r="Q36" s="236" t="s">
        <v>211</v>
      </c>
    </row>
    <row r="37" spans="1:17" x14ac:dyDescent="0.25">
      <c r="A37" s="233">
        <v>1</v>
      </c>
      <c r="B37" s="16"/>
      <c r="C37" s="16"/>
      <c r="D37" s="38"/>
      <c r="E37" s="39"/>
      <c r="F37" s="237">
        <f t="shared" ref="F37:F45" si="4">D37*E37</f>
        <v>0</v>
      </c>
      <c r="G37" s="54"/>
      <c r="H37" s="237">
        <f t="shared" ref="H37:H53" si="5">F37*G37</f>
        <v>0</v>
      </c>
      <c r="J37" s="233">
        <v>1</v>
      </c>
      <c r="K37" s="16"/>
      <c r="L37" s="16"/>
      <c r="M37" s="38"/>
      <c r="N37" s="39"/>
      <c r="O37" s="237">
        <f t="shared" ref="O37:O45" si="6">M37*N37</f>
        <v>0</v>
      </c>
      <c r="P37" s="54"/>
      <c r="Q37" s="237">
        <f>O37*P37</f>
        <v>0</v>
      </c>
    </row>
    <row r="38" spans="1:17" x14ac:dyDescent="0.25">
      <c r="A38" s="233">
        <v>2</v>
      </c>
      <c r="B38" s="16"/>
      <c r="C38" s="16"/>
      <c r="D38" s="38"/>
      <c r="E38" s="39"/>
      <c r="F38" s="237">
        <f t="shared" si="4"/>
        <v>0</v>
      </c>
      <c r="G38" s="54"/>
      <c r="H38" s="237">
        <f t="shared" si="5"/>
        <v>0</v>
      </c>
      <c r="J38" s="233">
        <v>2</v>
      </c>
      <c r="K38" s="16"/>
      <c r="L38" s="16"/>
      <c r="M38" s="38"/>
      <c r="N38" s="39"/>
      <c r="O38" s="237">
        <f t="shared" si="6"/>
        <v>0</v>
      </c>
      <c r="P38" s="54"/>
      <c r="Q38" s="237">
        <f>O38*P38</f>
        <v>0</v>
      </c>
    </row>
    <row r="39" spans="1:17" x14ac:dyDescent="0.25">
      <c r="A39" s="233">
        <v>3</v>
      </c>
      <c r="B39" s="16"/>
      <c r="C39" s="16"/>
      <c r="D39" s="38"/>
      <c r="E39" s="39"/>
      <c r="F39" s="237">
        <f t="shared" si="4"/>
        <v>0</v>
      </c>
      <c r="G39" s="54"/>
      <c r="H39" s="237">
        <f t="shared" si="5"/>
        <v>0</v>
      </c>
      <c r="J39" s="233">
        <v>3</v>
      </c>
      <c r="K39" s="16"/>
      <c r="L39" s="16"/>
      <c r="M39" s="38"/>
      <c r="N39" s="39"/>
      <c r="O39" s="237">
        <f t="shared" si="6"/>
        <v>0</v>
      </c>
      <c r="P39" s="54"/>
      <c r="Q39" s="237">
        <f>O39*P39</f>
        <v>0</v>
      </c>
    </row>
    <row r="40" spans="1:17" x14ac:dyDescent="0.25">
      <c r="A40" s="233">
        <v>4</v>
      </c>
      <c r="B40" s="16"/>
      <c r="C40" s="16"/>
      <c r="D40" s="38"/>
      <c r="E40" s="39"/>
      <c r="F40" s="237">
        <f t="shared" si="4"/>
        <v>0</v>
      </c>
      <c r="G40" s="54"/>
      <c r="H40" s="237">
        <f>F40*G40</f>
        <v>0</v>
      </c>
      <c r="J40" s="233">
        <v>4</v>
      </c>
      <c r="K40" s="16"/>
      <c r="L40" s="16"/>
      <c r="M40" s="38"/>
      <c r="N40" s="39"/>
      <c r="O40" s="237">
        <f t="shared" si="6"/>
        <v>0</v>
      </c>
      <c r="P40" s="54"/>
      <c r="Q40" s="237">
        <f>O40*P40</f>
        <v>0</v>
      </c>
    </row>
    <row r="41" spans="1:17" x14ac:dyDescent="0.25">
      <c r="A41" s="233">
        <v>5</v>
      </c>
      <c r="B41" s="16"/>
      <c r="C41" s="16"/>
      <c r="D41" s="38"/>
      <c r="E41" s="39"/>
      <c r="F41" s="237">
        <f t="shared" si="4"/>
        <v>0</v>
      </c>
      <c r="G41" s="54"/>
      <c r="H41" s="237">
        <f t="shared" si="5"/>
        <v>0</v>
      </c>
      <c r="J41" s="233">
        <v>5</v>
      </c>
      <c r="K41" s="16"/>
      <c r="L41" s="16"/>
      <c r="M41" s="38"/>
      <c r="N41" s="39"/>
      <c r="O41" s="237">
        <f t="shared" si="6"/>
        <v>0</v>
      </c>
      <c r="P41" s="54"/>
      <c r="Q41" s="237">
        <f t="shared" ref="Q41:Q53" si="7">O41*P41</f>
        <v>0</v>
      </c>
    </row>
    <row r="42" spans="1:17" x14ac:dyDescent="0.25">
      <c r="A42" s="233">
        <v>6</v>
      </c>
      <c r="B42" s="16"/>
      <c r="C42" s="16"/>
      <c r="D42" s="38"/>
      <c r="E42" s="39"/>
      <c r="F42" s="237">
        <f t="shared" si="4"/>
        <v>0</v>
      </c>
      <c r="G42" s="54"/>
      <c r="H42" s="237">
        <f t="shared" si="5"/>
        <v>0</v>
      </c>
      <c r="J42" s="233">
        <v>6</v>
      </c>
      <c r="K42" s="16"/>
      <c r="L42" s="16"/>
      <c r="M42" s="38"/>
      <c r="N42" s="39"/>
      <c r="O42" s="237">
        <f t="shared" si="6"/>
        <v>0</v>
      </c>
      <c r="P42" s="54"/>
      <c r="Q42" s="237">
        <f t="shared" si="7"/>
        <v>0</v>
      </c>
    </row>
    <row r="43" spans="1:17" x14ac:dyDescent="0.25">
      <c r="A43" s="233">
        <v>7</v>
      </c>
      <c r="B43" s="16"/>
      <c r="C43" s="16"/>
      <c r="D43" s="38"/>
      <c r="E43" s="39"/>
      <c r="F43" s="237">
        <f t="shared" si="4"/>
        <v>0</v>
      </c>
      <c r="G43" s="54"/>
      <c r="H43" s="237">
        <f t="shared" si="5"/>
        <v>0</v>
      </c>
      <c r="J43" s="233">
        <v>7</v>
      </c>
      <c r="K43" s="16"/>
      <c r="L43" s="16"/>
      <c r="M43" s="38"/>
      <c r="N43" s="39"/>
      <c r="O43" s="237">
        <f t="shared" si="6"/>
        <v>0</v>
      </c>
      <c r="P43" s="54"/>
      <c r="Q43" s="237">
        <f t="shared" si="7"/>
        <v>0</v>
      </c>
    </row>
    <row r="44" spans="1:17" x14ac:dyDescent="0.25">
      <c r="A44" s="233">
        <v>8</v>
      </c>
      <c r="B44" s="16"/>
      <c r="C44" s="16"/>
      <c r="D44" s="38"/>
      <c r="E44" s="39"/>
      <c r="F44" s="237">
        <f t="shared" si="4"/>
        <v>0</v>
      </c>
      <c r="G44" s="54"/>
      <c r="H44" s="237">
        <f t="shared" si="5"/>
        <v>0</v>
      </c>
      <c r="J44" s="233">
        <v>8</v>
      </c>
      <c r="K44" s="16"/>
      <c r="L44" s="16"/>
      <c r="M44" s="38"/>
      <c r="N44" s="39"/>
      <c r="O44" s="237">
        <f t="shared" si="6"/>
        <v>0</v>
      </c>
      <c r="P44" s="54"/>
      <c r="Q44" s="237">
        <f t="shared" si="7"/>
        <v>0</v>
      </c>
    </row>
    <row r="45" spans="1:17" x14ac:dyDescent="0.25">
      <c r="A45" s="233">
        <v>9</v>
      </c>
      <c r="B45" s="16"/>
      <c r="C45" s="16"/>
      <c r="D45" s="38"/>
      <c r="E45" s="39"/>
      <c r="F45" s="237">
        <f t="shared" si="4"/>
        <v>0</v>
      </c>
      <c r="G45" s="54"/>
      <c r="H45" s="237">
        <f t="shared" si="5"/>
        <v>0</v>
      </c>
      <c r="J45" s="233">
        <v>9</v>
      </c>
      <c r="K45" s="16"/>
      <c r="L45" s="16"/>
      <c r="M45" s="38"/>
      <c r="N45" s="39"/>
      <c r="O45" s="237">
        <f t="shared" si="6"/>
        <v>0</v>
      </c>
      <c r="P45" s="54"/>
      <c r="Q45" s="237">
        <f t="shared" si="7"/>
        <v>0</v>
      </c>
    </row>
    <row r="46" spans="1:17" x14ac:dyDescent="0.25">
      <c r="A46" s="233">
        <v>10</v>
      </c>
      <c r="B46" s="16"/>
      <c r="C46" s="16"/>
      <c r="D46" s="38"/>
      <c r="E46" s="39"/>
      <c r="F46" s="237">
        <v>0</v>
      </c>
      <c r="G46" s="54"/>
      <c r="H46" s="237">
        <f t="shared" si="5"/>
        <v>0</v>
      </c>
      <c r="J46" s="233">
        <v>10</v>
      </c>
      <c r="K46" s="16"/>
      <c r="L46" s="16"/>
      <c r="M46" s="38"/>
      <c r="N46" s="39"/>
      <c r="O46" s="237">
        <v>0</v>
      </c>
      <c r="P46" s="54"/>
      <c r="Q46" s="237">
        <f t="shared" si="7"/>
        <v>0</v>
      </c>
    </row>
    <row r="47" spans="1:17" x14ac:dyDescent="0.25">
      <c r="A47" s="233">
        <v>11</v>
      </c>
      <c r="B47" s="16"/>
      <c r="C47" s="16"/>
      <c r="D47" s="38"/>
      <c r="E47" s="39"/>
      <c r="F47" s="237">
        <f t="shared" ref="F47:F53" si="8">D47*E47</f>
        <v>0</v>
      </c>
      <c r="G47" s="54"/>
      <c r="H47" s="237">
        <f t="shared" si="5"/>
        <v>0</v>
      </c>
      <c r="J47" s="233">
        <v>11</v>
      </c>
      <c r="K47" s="16"/>
      <c r="L47" s="16"/>
      <c r="M47" s="38"/>
      <c r="N47" s="39"/>
      <c r="O47" s="237">
        <f t="shared" ref="O47:O53" si="9">M47*N47</f>
        <v>0</v>
      </c>
      <c r="P47" s="54"/>
      <c r="Q47" s="237">
        <f t="shared" si="7"/>
        <v>0</v>
      </c>
    </row>
    <row r="48" spans="1:17" x14ac:dyDescent="0.25">
      <c r="A48" s="233">
        <v>12</v>
      </c>
      <c r="B48" s="16"/>
      <c r="C48" s="16"/>
      <c r="D48" s="38"/>
      <c r="E48" s="39"/>
      <c r="F48" s="237">
        <f t="shared" si="8"/>
        <v>0</v>
      </c>
      <c r="G48" s="54"/>
      <c r="H48" s="237">
        <f t="shared" si="5"/>
        <v>0</v>
      </c>
      <c r="J48" s="233">
        <v>12</v>
      </c>
      <c r="K48" s="16"/>
      <c r="L48" s="16"/>
      <c r="M48" s="38"/>
      <c r="N48" s="39"/>
      <c r="O48" s="237">
        <f t="shared" si="9"/>
        <v>0</v>
      </c>
      <c r="P48" s="54"/>
      <c r="Q48" s="237">
        <f t="shared" si="7"/>
        <v>0</v>
      </c>
    </row>
    <row r="49" spans="1:17" x14ac:dyDescent="0.25">
      <c r="A49" s="233">
        <v>13</v>
      </c>
      <c r="B49" s="16"/>
      <c r="C49" s="16"/>
      <c r="D49" s="38"/>
      <c r="E49" s="39"/>
      <c r="F49" s="237">
        <f t="shared" si="8"/>
        <v>0</v>
      </c>
      <c r="G49" s="54"/>
      <c r="H49" s="237">
        <f t="shared" si="5"/>
        <v>0</v>
      </c>
      <c r="J49" s="233">
        <v>13</v>
      </c>
      <c r="K49" s="16"/>
      <c r="L49" s="16"/>
      <c r="M49" s="38"/>
      <c r="N49" s="39"/>
      <c r="O49" s="237">
        <f t="shared" si="9"/>
        <v>0</v>
      </c>
      <c r="P49" s="54"/>
      <c r="Q49" s="237">
        <f t="shared" si="7"/>
        <v>0</v>
      </c>
    </row>
    <row r="50" spans="1:17" x14ac:dyDescent="0.25">
      <c r="A50" s="233">
        <v>14</v>
      </c>
      <c r="B50" s="16"/>
      <c r="C50" s="16"/>
      <c r="D50" s="38"/>
      <c r="E50" s="39"/>
      <c r="F50" s="237">
        <f t="shared" si="8"/>
        <v>0</v>
      </c>
      <c r="G50" s="54"/>
      <c r="H50" s="237">
        <f t="shared" si="5"/>
        <v>0</v>
      </c>
      <c r="J50" s="233">
        <v>14</v>
      </c>
      <c r="K50" s="16"/>
      <c r="L50" s="16"/>
      <c r="M50" s="38"/>
      <c r="N50" s="39"/>
      <c r="O50" s="237">
        <f t="shared" si="9"/>
        <v>0</v>
      </c>
      <c r="P50" s="54"/>
      <c r="Q50" s="237">
        <f t="shared" si="7"/>
        <v>0</v>
      </c>
    </row>
    <row r="51" spans="1:17" x14ac:dyDescent="0.25">
      <c r="A51" s="233">
        <v>15</v>
      </c>
      <c r="B51" s="16"/>
      <c r="C51" s="16"/>
      <c r="D51" s="38"/>
      <c r="E51" s="39"/>
      <c r="F51" s="237">
        <f t="shared" si="8"/>
        <v>0</v>
      </c>
      <c r="G51" s="54"/>
      <c r="H51" s="237">
        <f t="shared" si="5"/>
        <v>0</v>
      </c>
      <c r="J51" s="233">
        <v>15</v>
      </c>
      <c r="K51" s="16"/>
      <c r="L51" s="16"/>
      <c r="M51" s="38"/>
      <c r="N51" s="39"/>
      <c r="O51" s="237">
        <f t="shared" si="9"/>
        <v>0</v>
      </c>
      <c r="P51" s="54"/>
      <c r="Q51" s="237">
        <f t="shared" si="7"/>
        <v>0</v>
      </c>
    </row>
    <row r="52" spans="1:17" x14ac:dyDescent="0.25">
      <c r="A52" s="233">
        <v>16</v>
      </c>
      <c r="B52" s="16"/>
      <c r="C52" s="16"/>
      <c r="D52" s="38"/>
      <c r="E52" s="39"/>
      <c r="F52" s="237">
        <f t="shared" si="8"/>
        <v>0</v>
      </c>
      <c r="G52" s="54"/>
      <c r="H52" s="237">
        <f t="shared" si="5"/>
        <v>0</v>
      </c>
      <c r="J52" s="233">
        <v>16</v>
      </c>
      <c r="K52" s="16"/>
      <c r="L52" s="16"/>
      <c r="M52" s="38"/>
      <c r="N52" s="39"/>
      <c r="O52" s="237">
        <f t="shared" si="9"/>
        <v>0</v>
      </c>
      <c r="P52" s="54"/>
      <c r="Q52" s="237">
        <f t="shared" si="7"/>
        <v>0</v>
      </c>
    </row>
    <row r="53" spans="1:17" x14ac:dyDescent="0.25">
      <c r="A53" s="233">
        <v>17</v>
      </c>
      <c r="B53" s="16"/>
      <c r="C53" s="16"/>
      <c r="D53" s="38"/>
      <c r="E53" s="39"/>
      <c r="F53" s="237">
        <f t="shared" si="8"/>
        <v>0</v>
      </c>
      <c r="G53" s="54"/>
      <c r="H53" s="237">
        <f t="shared" si="5"/>
        <v>0</v>
      </c>
      <c r="J53" s="233">
        <v>17</v>
      </c>
      <c r="K53" s="16"/>
      <c r="L53" s="16"/>
      <c r="M53" s="38"/>
      <c r="N53" s="39"/>
      <c r="O53" s="237">
        <f t="shared" si="9"/>
        <v>0</v>
      </c>
      <c r="P53" s="54"/>
      <c r="Q53" s="237">
        <f t="shared" si="7"/>
        <v>0</v>
      </c>
    </row>
    <row r="54" spans="1:17" ht="16.149999999999999" customHeight="1" x14ac:dyDescent="0.3">
      <c r="A54" s="427" t="s">
        <v>215</v>
      </c>
      <c r="B54" s="428"/>
      <c r="C54" s="428"/>
      <c r="D54" s="428"/>
      <c r="E54" s="429"/>
      <c r="F54" s="238">
        <f>SUM(F29:F53)</f>
        <v>0</v>
      </c>
      <c r="G54" s="240"/>
      <c r="H54" s="239">
        <f>SUM(H37:H53)</f>
        <v>0</v>
      </c>
      <c r="J54" s="427" t="s">
        <v>215</v>
      </c>
      <c r="K54" s="428"/>
      <c r="L54" s="428"/>
      <c r="M54" s="428"/>
      <c r="N54" s="429"/>
      <c r="O54" s="238">
        <f>SUM(O29:O53)</f>
        <v>0</v>
      </c>
      <c r="P54" s="240"/>
      <c r="Q54" s="239">
        <f>SUM(Q37:Q53)</f>
        <v>0</v>
      </c>
    </row>
    <row r="64" spans="1:17" x14ac:dyDescent="0.25">
      <c r="B64" s="34"/>
      <c r="K64" s="34"/>
    </row>
    <row r="65" spans="2:11" x14ac:dyDescent="0.25">
      <c r="B65" s="34"/>
      <c r="K65" s="34"/>
    </row>
  </sheetData>
  <sheetProtection selectLockedCells="1"/>
  <mergeCells count="16">
    <mergeCell ref="A54:E54"/>
    <mergeCell ref="A31:E31"/>
    <mergeCell ref="A33:Q33"/>
    <mergeCell ref="J54:N54"/>
    <mergeCell ref="A1:C1"/>
    <mergeCell ref="D1:Q1"/>
    <mergeCell ref="J3:K3"/>
    <mergeCell ref="L3:Q3"/>
    <mergeCell ref="J31:N31"/>
    <mergeCell ref="A2:Q2"/>
    <mergeCell ref="J34:K34"/>
    <mergeCell ref="L34:Q34"/>
    <mergeCell ref="A3:B3"/>
    <mergeCell ref="C3:H3"/>
    <mergeCell ref="A34:B34"/>
    <mergeCell ref="C34:H34"/>
  </mergeCells>
  <phoneticPr fontId="0" type="noConversion"/>
  <printOptions horizontalCentered="1" verticalCentered="1"/>
  <pageMargins left="0.25" right="0.25" top="0.75" bottom="0.75" header="0.3" footer="0.3"/>
  <pageSetup scale="90" fitToHeight="2" orientation="landscape" r:id="rId1"/>
  <headerFooter>
    <oddHeader>&amp;L&amp;G</oddHead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59999389629810485"/>
  </sheetPr>
  <dimension ref="A1:Y149"/>
  <sheetViews>
    <sheetView showGridLines="0" tabSelected="1" zoomScale="80" zoomScaleNormal="80" workbookViewId="0">
      <selection activeCell="A4" sqref="A4:L4"/>
    </sheetView>
  </sheetViews>
  <sheetFormatPr defaultColWidth="9.26953125" defaultRowHeight="12.5" x14ac:dyDescent="0.25"/>
  <cols>
    <col min="1" max="1" width="3.26953125" style="124" customWidth="1"/>
    <col min="2" max="3" width="13.7265625" style="124" customWidth="1"/>
    <col min="4" max="4" width="8.26953125" style="124" customWidth="1"/>
    <col min="5" max="5" width="12.54296875" style="124" customWidth="1"/>
    <col min="6" max="6" width="11" style="124" customWidth="1"/>
    <col min="7" max="7" width="11.453125" style="124" customWidth="1"/>
    <col min="8" max="8" width="12.7265625" style="124" customWidth="1"/>
    <col min="9" max="11" width="10.7265625" style="124" customWidth="1"/>
    <col min="12" max="12" width="11.453125" style="124" customWidth="1"/>
    <col min="13" max="13" width="9.26953125" style="124"/>
    <col min="14" max="14" width="3.26953125" style="124" customWidth="1"/>
    <col min="15" max="16" width="13.7265625" style="124" customWidth="1"/>
    <col min="17" max="17" width="8.26953125" style="124" customWidth="1"/>
    <col min="18" max="18" width="12.54296875" style="124" customWidth="1"/>
    <col min="19" max="19" width="11" style="124" customWidth="1"/>
    <col min="20" max="20" width="11.453125" style="124" customWidth="1"/>
    <col min="21" max="21" width="12.7265625" style="124" customWidth="1"/>
    <col min="22" max="24" width="10.7265625" style="124" customWidth="1"/>
    <col min="25" max="25" width="11.453125" style="124" customWidth="1"/>
    <col min="26" max="16384" width="9.26953125" style="124"/>
  </cols>
  <sheetData>
    <row r="1" spans="1:25" s="1" customFormat="1" ht="42.75" customHeight="1" x14ac:dyDescent="0.4">
      <c r="A1" s="434" t="s">
        <v>195</v>
      </c>
      <c r="B1" s="434"/>
      <c r="C1" s="434"/>
      <c r="D1" s="434"/>
      <c r="E1" s="434"/>
      <c r="F1" s="482"/>
      <c r="G1" s="482"/>
      <c r="H1" s="482"/>
      <c r="I1" s="482"/>
      <c r="J1" s="482"/>
      <c r="K1" s="482"/>
      <c r="L1" s="482"/>
      <c r="M1" s="482"/>
      <c r="N1" s="482"/>
      <c r="O1" s="482"/>
      <c r="P1" s="482"/>
      <c r="Q1" s="482"/>
      <c r="R1" s="482"/>
      <c r="S1" s="482"/>
      <c r="T1" s="482"/>
      <c r="U1" s="482"/>
      <c r="V1" s="482"/>
      <c r="W1" s="482"/>
      <c r="X1" s="482"/>
      <c r="Y1" s="482"/>
    </row>
    <row r="2" spans="1:25" s="1" customFormat="1" ht="21" customHeight="1" x14ac:dyDescent="0.4">
      <c r="A2" s="328"/>
      <c r="B2" s="328"/>
      <c r="C2" s="328"/>
      <c r="D2" s="329"/>
      <c r="E2" s="329"/>
      <c r="F2" s="329"/>
      <c r="G2" s="329"/>
      <c r="H2" s="329"/>
      <c r="I2" s="329"/>
      <c r="J2" s="329"/>
      <c r="K2" s="329"/>
      <c r="L2" s="329"/>
      <c r="M2" s="329"/>
      <c r="N2" s="329"/>
      <c r="O2" s="329"/>
      <c r="P2" s="329"/>
      <c r="Q2" s="329"/>
      <c r="R2" s="329"/>
      <c r="S2" s="329"/>
      <c r="T2" s="329"/>
      <c r="U2" s="329"/>
      <c r="V2" s="329"/>
      <c r="W2" s="329"/>
      <c r="X2" s="329"/>
      <c r="Y2" s="329"/>
    </row>
    <row r="3" spans="1:25" ht="120.75" customHeight="1" x14ac:dyDescent="0.25">
      <c r="A3" s="483" t="s">
        <v>216</v>
      </c>
      <c r="B3" s="484"/>
      <c r="C3" s="484"/>
      <c r="D3" s="484"/>
      <c r="E3" s="484"/>
      <c r="F3" s="484"/>
      <c r="G3" s="484"/>
      <c r="H3" s="484"/>
      <c r="I3" s="484"/>
      <c r="J3" s="484"/>
      <c r="K3" s="484"/>
      <c r="L3" s="484"/>
      <c r="M3" s="484"/>
      <c r="N3" s="484"/>
      <c r="O3" s="484"/>
      <c r="P3" s="484"/>
      <c r="Q3" s="484"/>
      <c r="R3" s="484"/>
      <c r="S3" s="484"/>
      <c r="T3" s="484"/>
      <c r="U3" s="484"/>
      <c r="V3" s="484"/>
      <c r="W3" s="484"/>
      <c r="X3" s="484"/>
      <c r="Y3" s="484"/>
    </row>
    <row r="4" spans="1:25" s="8" customFormat="1" ht="15.5" x14ac:dyDescent="0.35">
      <c r="A4" s="464" t="s">
        <v>131</v>
      </c>
      <c r="B4" s="464"/>
      <c r="C4" s="464"/>
      <c r="D4" s="464"/>
      <c r="E4" s="464"/>
      <c r="F4" s="464"/>
      <c r="G4" s="464"/>
      <c r="H4" s="464"/>
      <c r="I4" s="464"/>
      <c r="J4" s="464"/>
      <c r="K4" s="464"/>
      <c r="L4" s="464"/>
      <c r="N4" s="464" t="s">
        <v>217</v>
      </c>
      <c r="O4" s="464"/>
      <c r="P4" s="464"/>
      <c r="Q4" s="464"/>
      <c r="R4" s="464"/>
      <c r="S4" s="464"/>
      <c r="T4" s="464"/>
      <c r="U4" s="464"/>
      <c r="V4" s="464"/>
      <c r="W4" s="464"/>
      <c r="X4" s="464"/>
      <c r="Y4" s="464"/>
    </row>
    <row r="5" spans="1:25" s="73" customFormat="1" ht="13" x14ac:dyDescent="0.3">
      <c r="A5" s="122"/>
      <c r="B5" s="122" t="s">
        <v>198</v>
      </c>
      <c r="C5" s="122" t="s">
        <v>199</v>
      </c>
      <c r="D5" s="122" t="s">
        <v>200</v>
      </c>
      <c r="E5" s="122" t="s">
        <v>201</v>
      </c>
      <c r="F5" s="122" t="s">
        <v>202</v>
      </c>
      <c r="G5" s="122" t="s">
        <v>203</v>
      </c>
      <c r="H5" s="122" t="s">
        <v>204</v>
      </c>
      <c r="I5" s="122" t="s">
        <v>218</v>
      </c>
      <c r="J5" s="122" t="s">
        <v>219</v>
      </c>
      <c r="K5" s="122" t="s">
        <v>220</v>
      </c>
      <c r="L5" s="122" t="s">
        <v>221</v>
      </c>
      <c r="N5" s="122"/>
      <c r="O5" s="122" t="s">
        <v>198</v>
      </c>
      <c r="P5" s="122" t="s">
        <v>199</v>
      </c>
      <c r="Q5" s="122" t="s">
        <v>200</v>
      </c>
      <c r="R5" s="122" t="s">
        <v>201</v>
      </c>
      <c r="S5" s="122" t="s">
        <v>202</v>
      </c>
      <c r="T5" s="122" t="s">
        <v>203</v>
      </c>
      <c r="U5" s="122" t="s">
        <v>204</v>
      </c>
      <c r="V5" s="122" t="s">
        <v>218</v>
      </c>
      <c r="W5" s="122" t="s">
        <v>219</v>
      </c>
      <c r="X5" s="122" t="s">
        <v>220</v>
      </c>
      <c r="Y5" s="122" t="s">
        <v>221</v>
      </c>
    </row>
    <row r="6" spans="1:25" ht="46.5" customHeight="1" thickBot="1" x14ac:dyDescent="0.3">
      <c r="A6" s="123"/>
      <c r="B6" s="123" t="s">
        <v>205</v>
      </c>
      <c r="C6" s="123"/>
      <c r="D6" s="123" t="s">
        <v>222</v>
      </c>
      <c r="E6" s="123" t="s">
        <v>223</v>
      </c>
      <c r="F6" s="123" t="s">
        <v>224</v>
      </c>
      <c r="G6" s="123" t="s">
        <v>225</v>
      </c>
      <c r="H6" s="123" t="s">
        <v>226</v>
      </c>
      <c r="I6" s="123" t="s">
        <v>227</v>
      </c>
      <c r="J6" s="123" t="s">
        <v>228</v>
      </c>
      <c r="K6" s="123" t="s">
        <v>229</v>
      </c>
      <c r="L6" s="123" t="s">
        <v>230</v>
      </c>
      <c r="N6" s="123"/>
      <c r="O6" s="123" t="s">
        <v>205</v>
      </c>
      <c r="P6" s="123"/>
      <c r="Q6" s="123" t="s">
        <v>222</v>
      </c>
      <c r="R6" s="123" t="s">
        <v>223</v>
      </c>
      <c r="S6" s="123" t="s">
        <v>224</v>
      </c>
      <c r="T6" s="123" t="s">
        <v>225</v>
      </c>
      <c r="U6" s="123" t="s">
        <v>226</v>
      </c>
      <c r="V6" s="123" t="s">
        <v>227</v>
      </c>
      <c r="W6" s="123" t="s">
        <v>228</v>
      </c>
      <c r="X6" s="123" t="s">
        <v>229</v>
      </c>
      <c r="Y6" s="123" t="s">
        <v>230</v>
      </c>
    </row>
    <row r="7" spans="1:25" ht="12.4" customHeight="1" x14ac:dyDescent="0.25">
      <c r="A7" s="460">
        <v>1</v>
      </c>
      <c r="B7" s="451">
        <f>Personnel!B6</f>
        <v>0</v>
      </c>
      <c r="C7" s="465" t="s">
        <v>231</v>
      </c>
      <c r="D7" s="480">
        <f>SUM(Personnel!F6*0.0765)</f>
        <v>0</v>
      </c>
      <c r="E7" s="456">
        <v>0</v>
      </c>
      <c r="F7" s="456">
        <v>0</v>
      </c>
      <c r="G7" s="456">
        <v>0</v>
      </c>
      <c r="H7" s="456"/>
      <c r="I7" s="456">
        <v>0</v>
      </c>
      <c r="J7" s="456">
        <v>0</v>
      </c>
      <c r="K7" s="456">
        <v>0</v>
      </c>
      <c r="L7" s="474">
        <f>SUM(D7:K7)</f>
        <v>0</v>
      </c>
      <c r="N7" s="460">
        <v>1</v>
      </c>
      <c r="O7" s="451">
        <f>Personnel!O6</f>
        <v>0</v>
      </c>
      <c r="P7" s="465" t="s">
        <v>231</v>
      </c>
      <c r="Q7" s="480">
        <f>SUM(Personnel!S6*0.0765)</f>
        <v>0</v>
      </c>
      <c r="R7" s="456">
        <v>0</v>
      </c>
      <c r="S7" s="456">
        <v>0</v>
      </c>
      <c r="T7" s="456">
        <v>0</v>
      </c>
      <c r="U7" s="456"/>
      <c r="V7" s="456">
        <v>0</v>
      </c>
      <c r="W7" s="456">
        <v>0</v>
      </c>
      <c r="X7" s="456">
        <v>0</v>
      </c>
      <c r="Y7" s="474">
        <f>SUM(Q7:X7)</f>
        <v>0</v>
      </c>
    </row>
    <row r="8" spans="1:25" ht="12.4" customHeight="1" x14ac:dyDescent="0.25">
      <c r="A8" s="461"/>
      <c r="B8" s="452"/>
      <c r="C8" s="466"/>
      <c r="D8" s="481"/>
      <c r="E8" s="457"/>
      <c r="F8" s="457"/>
      <c r="G8" s="457"/>
      <c r="H8" s="457"/>
      <c r="I8" s="457"/>
      <c r="J8" s="457"/>
      <c r="K8" s="457"/>
      <c r="L8" s="475"/>
      <c r="N8" s="461"/>
      <c r="O8" s="452"/>
      <c r="P8" s="466"/>
      <c r="Q8" s="481"/>
      <c r="R8" s="457"/>
      <c r="S8" s="457"/>
      <c r="T8" s="457"/>
      <c r="U8" s="457"/>
      <c r="V8" s="457"/>
      <c r="W8" s="457"/>
      <c r="X8" s="457"/>
      <c r="Y8" s="475"/>
    </row>
    <row r="9" spans="1:25" ht="12.4" customHeight="1" thickBot="1" x14ac:dyDescent="0.3">
      <c r="A9" s="462"/>
      <c r="B9" s="453"/>
      <c r="C9" s="125">
        <f>Personnel!G6</f>
        <v>0</v>
      </c>
      <c r="D9" s="126">
        <f>SUM(D7*C9)</f>
        <v>0</v>
      </c>
      <c r="E9" s="126">
        <f>E7*C9</f>
        <v>0</v>
      </c>
      <c r="F9" s="126">
        <f>F7*C9</f>
        <v>0</v>
      </c>
      <c r="G9" s="126">
        <f>G7*C9</f>
        <v>0</v>
      </c>
      <c r="H9" s="126">
        <f>H7*C9</f>
        <v>0</v>
      </c>
      <c r="I9" s="126">
        <f>I7*C9</f>
        <v>0</v>
      </c>
      <c r="J9" s="126">
        <f>J7*C9</f>
        <v>0</v>
      </c>
      <c r="K9" s="126">
        <f>K7*C9</f>
        <v>0</v>
      </c>
      <c r="L9" s="131">
        <f>SUM(D9:K9)</f>
        <v>0</v>
      </c>
      <c r="N9" s="462"/>
      <c r="O9" s="453"/>
      <c r="P9" s="125">
        <f>Personnel!T6</f>
        <v>0</v>
      </c>
      <c r="Q9" s="126">
        <f>SUM(Q7*P9)</f>
        <v>0</v>
      </c>
      <c r="R9" s="126">
        <f>R7*P9</f>
        <v>0</v>
      </c>
      <c r="S9" s="126">
        <f>S7*P9</f>
        <v>0</v>
      </c>
      <c r="T9" s="126">
        <f>T7*P9</f>
        <v>0</v>
      </c>
      <c r="U9" s="126">
        <f>U7*P9</f>
        <v>0</v>
      </c>
      <c r="V9" s="126">
        <f>V7*P9</f>
        <v>0</v>
      </c>
      <c r="W9" s="126">
        <f>W7*P9</f>
        <v>0</v>
      </c>
      <c r="X9" s="126">
        <f>X7*P9</f>
        <v>0</v>
      </c>
      <c r="Y9" s="131">
        <f>SUM(Q9:X9)</f>
        <v>0</v>
      </c>
    </row>
    <row r="10" spans="1:25" ht="12.4" customHeight="1" x14ac:dyDescent="0.25">
      <c r="A10" s="460">
        <v>2</v>
      </c>
      <c r="B10" s="451">
        <f>Personnel!B7</f>
        <v>0</v>
      </c>
      <c r="C10" s="454" t="s">
        <v>231</v>
      </c>
      <c r="D10" s="467">
        <f>SUM(Personnel!F7*0.0765)</f>
        <v>0</v>
      </c>
      <c r="E10" s="456">
        <v>0</v>
      </c>
      <c r="F10" s="456">
        <v>0</v>
      </c>
      <c r="G10" s="456">
        <v>0</v>
      </c>
      <c r="H10" s="456"/>
      <c r="I10" s="456">
        <v>0</v>
      </c>
      <c r="J10" s="456">
        <v>0</v>
      </c>
      <c r="K10" s="456">
        <v>0</v>
      </c>
      <c r="L10" s="474">
        <f>SUM(D10:K10)</f>
        <v>0</v>
      </c>
      <c r="N10" s="460">
        <v>2</v>
      </c>
      <c r="O10" s="451">
        <f>Personnel!O7</f>
        <v>0</v>
      </c>
      <c r="P10" s="454" t="s">
        <v>231</v>
      </c>
      <c r="Q10" s="467">
        <f>SUM(Personnel!S7*0.0765)</f>
        <v>0</v>
      </c>
      <c r="R10" s="456">
        <v>0</v>
      </c>
      <c r="S10" s="456">
        <v>0</v>
      </c>
      <c r="T10" s="456">
        <v>0</v>
      </c>
      <c r="U10" s="456"/>
      <c r="V10" s="456">
        <v>0</v>
      </c>
      <c r="W10" s="456">
        <v>0</v>
      </c>
      <c r="X10" s="456">
        <v>0</v>
      </c>
      <c r="Y10" s="474">
        <f>SUM(Q10:X10)</f>
        <v>0</v>
      </c>
    </row>
    <row r="11" spans="1:25" ht="12.4" customHeight="1" x14ac:dyDescent="0.25">
      <c r="A11" s="461"/>
      <c r="B11" s="452"/>
      <c r="C11" s="455"/>
      <c r="D11" s="468"/>
      <c r="E11" s="457"/>
      <c r="F11" s="457"/>
      <c r="G11" s="457"/>
      <c r="H11" s="457"/>
      <c r="I11" s="457"/>
      <c r="J11" s="457"/>
      <c r="K11" s="457"/>
      <c r="L11" s="475"/>
      <c r="N11" s="461"/>
      <c r="O11" s="452"/>
      <c r="P11" s="455"/>
      <c r="Q11" s="468"/>
      <c r="R11" s="457"/>
      <c r="S11" s="457"/>
      <c r="T11" s="457"/>
      <c r="U11" s="457"/>
      <c r="V11" s="457"/>
      <c r="W11" s="457"/>
      <c r="X11" s="457"/>
      <c r="Y11" s="475"/>
    </row>
    <row r="12" spans="1:25" ht="12.4" customHeight="1" thickBot="1" x14ac:dyDescent="0.3">
      <c r="A12" s="462"/>
      <c r="B12" s="453"/>
      <c r="C12" s="125">
        <f>Personnel!G7</f>
        <v>0</v>
      </c>
      <c r="D12" s="126">
        <f>SUM(D10*C12)</f>
        <v>0</v>
      </c>
      <c r="E12" s="126">
        <f>E10*C12</f>
        <v>0</v>
      </c>
      <c r="F12" s="126">
        <f>F10*C12</f>
        <v>0</v>
      </c>
      <c r="G12" s="126">
        <f>G10*C12</f>
        <v>0</v>
      </c>
      <c r="H12" s="126">
        <f>H10*C12</f>
        <v>0</v>
      </c>
      <c r="I12" s="126">
        <f>I10*C12</f>
        <v>0</v>
      </c>
      <c r="J12" s="126">
        <f>J10*C12</f>
        <v>0</v>
      </c>
      <c r="K12" s="126">
        <f>K10*C12</f>
        <v>0</v>
      </c>
      <c r="L12" s="131">
        <f>SUM(D12:K12)</f>
        <v>0</v>
      </c>
      <c r="N12" s="462"/>
      <c r="O12" s="453"/>
      <c r="P12" s="125">
        <f>Personnel!T7</f>
        <v>0</v>
      </c>
      <c r="Q12" s="126">
        <f>SUM(Q10*P12)</f>
        <v>0</v>
      </c>
      <c r="R12" s="126">
        <f>R10*P12</f>
        <v>0</v>
      </c>
      <c r="S12" s="126">
        <f>S10*P12</f>
        <v>0</v>
      </c>
      <c r="T12" s="126">
        <f>T10*P12</f>
        <v>0</v>
      </c>
      <c r="U12" s="126">
        <f>U10*P12</f>
        <v>0</v>
      </c>
      <c r="V12" s="126">
        <f>V10*P12</f>
        <v>0</v>
      </c>
      <c r="W12" s="126">
        <f>W10*P12</f>
        <v>0</v>
      </c>
      <c r="X12" s="126">
        <f>X10*P12</f>
        <v>0</v>
      </c>
      <c r="Y12" s="131">
        <f>SUM(Q12:X12)</f>
        <v>0</v>
      </c>
    </row>
    <row r="13" spans="1:25" ht="12.4" customHeight="1" x14ac:dyDescent="0.25">
      <c r="A13" s="460">
        <v>3</v>
      </c>
      <c r="B13" s="451">
        <f>Personnel!B8</f>
        <v>0</v>
      </c>
      <c r="C13" s="454" t="s">
        <v>231</v>
      </c>
      <c r="D13" s="467">
        <f>SUM(Personnel!F8*0.0765)</f>
        <v>0</v>
      </c>
      <c r="E13" s="444">
        <v>0</v>
      </c>
      <c r="F13" s="444">
        <v>0</v>
      </c>
      <c r="G13" s="444">
        <v>0</v>
      </c>
      <c r="H13" s="444">
        <v>0</v>
      </c>
      <c r="I13" s="444">
        <v>0</v>
      </c>
      <c r="J13" s="444">
        <v>0</v>
      </c>
      <c r="K13" s="444">
        <v>0</v>
      </c>
      <c r="L13" s="474">
        <f>SUM(D13:K13)</f>
        <v>0</v>
      </c>
      <c r="N13" s="460">
        <v>3</v>
      </c>
      <c r="O13" s="451">
        <f>Personnel!O8</f>
        <v>0</v>
      </c>
      <c r="P13" s="454" t="s">
        <v>231</v>
      </c>
      <c r="Q13" s="467">
        <f>SUM(Personnel!S8*0.0765)</f>
        <v>0</v>
      </c>
      <c r="R13" s="444">
        <v>0</v>
      </c>
      <c r="S13" s="444">
        <v>0</v>
      </c>
      <c r="T13" s="444">
        <v>0</v>
      </c>
      <c r="U13" s="444">
        <v>0</v>
      </c>
      <c r="V13" s="444">
        <v>0</v>
      </c>
      <c r="W13" s="444">
        <v>0</v>
      </c>
      <c r="X13" s="444">
        <v>0</v>
      </c>
      <c r="Y13" s="474">
        <f>SUM(Q13:X13)</f>
        <v>0</v>
      </c>
    </row>
    <row r="14" spans="1:25" ht="12.4" customHeight="1" x14ac:dyDescent="0.25">
      <c r="A14" s="461"/>
      <c r="B14" s="452"/>
      <c r="C14" s="455"/>
      <c r="D14" s="468"/>
      <c r="E14" s="445"/>
      <c r="F14" s="445"/>
      <c r="G14" s="445"/>
      <c r="H14" s="445"/>
      <c r="I14" s="445"/>
      <c r="J14" s="445"/>
      <c r="K14" s="445"/>
      <c r="L14" s="475"/>
      <c r="N14" s="461"/>
      <c r="O14" s="452"/>
      <c r="P14" s="455"/>
      <c r="Q14" s="468"/>
      <c r="R14" s="445"/>
      <c r="S14" s="445"/>
      <c r="T14" s="445"/>
      <c r="U14" s="445"/>
      <c r="V14" s="445"/>
      <c r="W14" s="445"/>
      <c r="X14" s="445"/>
      <c r="Y14" s="475"/>
    </row>
    <row r="15" spans="1:25" ht="12.4" customHeight="1" thickBot="1" x14ac:dyDescent="0.3">
      <c r="A15" s="462"/>
      <c r="B15" s="453"/>
      <c r="C15" s="125">
        <f>Personnel!G8</f>
        <v>0</v>
      </c>
      <c r="D15" s="126">
        <f>SUM(D13*C15)</f>
        <v>0</v>
      </c>
      <c r="E15" s="126">
        <f>E13*C15</f>
        <v>0</v>
      </c>
      <c r="F15" s="126">
        <f>F13*C15</f>
        <v>0</v>
      </c>
      <c r="G15" s="126">
        <f>G13*C15</f>
        <v>0</v>
      </c>
      <c r="H15" s="126">
        <f>H13*C15</f>
        <v>0</v>
      </c>
      <c r="I15" s="126">
        <f>I13*C15</f>
        <v>0</v>
      </c>
      <c r="J15" s="126">
        <f>J13*C15</f>
        <v>0</v>
      </c>
      <c r="K15" s="126">
        <f>K13*C15</f>
        <v>0</v>
      </c>
      <c r="L15" s="131">
        <f>SUM(D15:K15)</f>
        <v>0</v>
      </c>
      <c r="N15" s="462"/>
      <c r="O15" s="453"/>
      <c r="P15" s="125">
        <f>Personnel!T8</f>
        <v>0</v>
      </c>
      <c r="Q15" s="126">
        <f>SUM(Q13*P15)</f>
        <v>0</v>
      </c>
      <c r="R15" s="126">
        <f>R13*P15</f>
        <v>0</v>
      </c>
      <c r="S15" s="126">
        <f>S13*P15</f>
        <v>0</v>
      </c>
      <c r="T15" s="126">
        <f>T13*P15</f>
        <v>0</v>
      </c>
      <c r="U15" s="126">
        <f>U13*P15</f>
        <v>0</v>
      </c>
      <c r="V15" s="126">
        <f>V13*P15</f>
        <v>0</v>
      </c>
      <c r="W15" s="126">
        <f>W13*P15</f>
        <v>0</v>
      </c>
      <c r="X15" s="126">
        <f>X13*P15</f>
        <v>0</v>
      </c>
      <c r="Y15" s="131">
        <f>SUM(Q15:X15)</f>
        <v>0</v>
      </c>
    </row>
    <row r="16" spans="1:25" ht="12.4" customHeight="1" x14ac:dyDescent="0.25">
      <c r="A16" s="460">
        <v>4</v>
      </c>
      <c r="B16" s="451">
        <f>Personnel!B9</f>
        <v>0</v>
      </c>
      <c r="C16" s="454" t="s">
        <v>231</v>
      </c>
      <c r="D16" s="467">
        <f>SUM(Personnel!F9*0.0765)</f>
        <v>0</v>
      </c>
      <c r="E16" s="444">
        <v>0</v>
      </c>
      <c r="F16" s="444">
        <v>0</v>
      </c>
      <c r="G16" s="444">
        <v>0</v>
      </c>
      <c r="H16" s="444">
        <v>0</v>
      </c>
      <c r="I16" s="444">
        <v>0</v>
      </c>
      <c r="J16" s="444">
        <v>0</v>
      </c>
      <c r="K16" s="444">
        <v>0</v>
      </c>
      <c r="L16" s="474">
        <f>SUM(D16:K16)</f>
        <v>0</v>
      </c>
      <c r="N16" s="460">
        <v>4</v>
      </c>
      <c r="O16" s="451">
        <f>Personnel!O9</f>
        <v>0</v>
      </c>
      <c r="P16" s="454" t="s">
        <v>231</v>
      </c>
      <c r="Q16" s="467">
        <f>SUM(Personnel!S9*0.0765)</f>
        <v>0</v>
      </c>
      <c r="R16" s="444">
        <v>0</v>
      </c>
      <c r="S16" s="444">
        <v>0</v>
      </c>
      <c r="T16" s="444">
        <v>0</v>
      </c>
      <c r="U16" s="444">
        <v>0</v>
      </c>
      <c r="V16" s="444">
        <v>0</v>
      </c>
      <c r="W16" s="444">
        <v>0</v>
      </c>
      <c r="X16" s="444">
        <v>0</v>
      </c>
      <c r="Y16" s="474">
        <f>SUM(Q16:X16)</f>
        <v>0</v>
      </c>
    </row>
    <row r="17" spans="1:25" ht="12.4" customHeight="1" x14ac:dyDescent="0.25">
      <c r="A17" s="461"/>
      <c r="B17" s="452"/>
      <c r="C17" s="455"/>
      <c r="D17" s="468"/>
      <c r="E17" s="445"/>
      <c r="F17" s="445"/>
      <c r="G17" s="445"/>
      <c r="H17" s="445"/>
      <c r="I17" s="445"/>
      <c r="J17" s="445"/>
      <c r="K17" s="445"/>
      <c r="L17" s="475"/>
      <c r="N17" s="461"/>
      <c r="O17" s="452"/>
      <c r="P17" s="455"/>
      <c r="Q17" s="468"/>
      <c r="R17" s="445"/>
      <c r="S17" s="445"/>
      <c r="T17" s="445"/>
      <c r="U17" s="445"/>
      <c r="V17" s="445"/>
      <c r="W17" s="445"/>
      <c r="X17" s="445"/>
      <c r="Y17" s="475"/>
    </row>
    <row r="18" spans="1:25" ht="12.4" customHeight="1" thickBot="1" x14ac:dyDescent="0.3">
      <c r="A18" s="462"/>
      <c r="B18" s="453"/>
      <c r="C18" s="125">
        <f>Personnel!G9</f>
        <v>0</v>
      </c>
      <c r="D18" s="126">
        <f>SUM(D16*C18)</f>
        <v>0</v>
      </c>
      <c r="E18" s="126">
        <f>E16*C18</f>
        <v>0</v>
      </c>
      <c r="F18" s="126">
        <f>F16*C18</f>
        <v>0</v>
      </c>
      <c r="G18" s="126">
        <f>G16*C18</f>
        <v>0</v>
      </c>
      <c r="H18" s="126">
        <f>H16*C18</f>
        <v>0</v>
      </c>
      <c r="I18" s="126">
        <f>I16*C18</f>
        <v>0</v>
      </c>
      <c r="J18" s="126">
        <f>J16*C18</f>
        <v>0</v>
      </c>
      <c r="K18" s="126">
        <f>K16*C18</f>
        <v>0</v>
      </c>
      <c r="L18" s="131">
        <f>SUM(D18:K18)</f>
        <v>0</v>
      </c>
      <c r="N18" s="462"/>
      <c r="O18" s="453"/>
      <c r="P18" s="125">
        <f>Personnel!T9</f>
        <v>0</v>
      </c>
      <c r="Q18" s="126">
        <f>SUM(Q16*P18)</f>
        <v>0</v>
      </c>
      <c r="R18" s="126">
        <f>R16*P18</f>
        <v>0</v>
      </c>
      <c r="S18" s="126">
        <f>S16*P18</f>
        <v>0</v>
      </c>
      <c r="T18" s="126">
        <f>T16*P18</f>
        <v>0</v>
      </c>
      <c r="U18" s="126">
        <f>U16*P18</f>
        <v>0</v>
      </c>
      <c r="V18" s="126">
        <f>V16*P18</f>
        <v>0</v>
      </c>
      <c r="W18" s="126">
        <f>W16*P18</f>
        <v>0</v>
      </c>
      <c r="X18" s="126">
        <f>X16*P18</f>
        <v>0</v>
      </c>
      <c r="Y18" s="131">
        <f>SUM(Q18:X18)</f>
        <v>0</v>
      </c>
    </row>
    <row r="19" spans="1:25" ht="12.4" customHeight="1" x14ac:dyDescent="0.25">
      <c r="A19" s="460">
        <v>5</v>
      </c>
      <c r="B19" s="451">
        <f>Personnel!B10</f>
        <v>0</v>
      </c>
      <c r="C19" s="454" t="s">
        <v>231</v>
      </c>
      <c r="D19" s="467">
        <f>SUM(Personnel!F10*0.0765)</f>
        <v>0</v>
      </c>
      <c r="E19" s="444">
        <v>0</v>
      </c>
      <c r="F19" s="444">
        <v>0</v>
      </c>
      <c r="G19" s="444">
        <v>0</v>
      </c>
      <c r="H19" s="444">
        <v>0</v>
      </c>
      <c r="I19" s="444">
        <v>0</v>
      </c>
      <c r="J19" s="444">
        <v>0</v>
      </c>
      <c r="K19" s="444">
        <v>0</v>
      </c>
      <c r="L19" s="474">
        <f>SUM(D19:K19)</f>
        <v>0</v>
      </c>
      <c r="N19" s="460">
        <v>5</v>
      </c>
      <c r="O19" s="451">
        <f>Personnel!O10</f>
        <v>0</v>
      </c>
      <c r="P19" s="454" t="s">
        <v>231</v>
      </c>
      <c r="Q19" s="467">
        <f>SUM(Personnel!S10*0.0765)</f>
        <v>0</v>
      </c>
      <c r="R19" s="444">
        <v>0</v>
      </c>
      <c r="S19" s="444">
        <v>0</v>
      </c>
      <c r="T19" s="444">
        <v>0</v>
      </c>
      <c r="U19" s="444">
        <v>0</v>
      </c>
      <c r="V19" s="444">
        <v>0</v>
      </c>
      <c r="W19" s="444">
        <v>0</v>
      </c>
      <c r="X19" s="444">
        <v>0</v>
      </c>
      <c r="Y19" s="474">
        <f>SUM(Q19:X19)</f>
        <v>0</v>
      </c>
    </row>
    <row r="20" spans="1:25" ht="12.4" customHeight="1" x14ac:dyDescent="0.25">
      <c r="A20" s="461"/>
      <c r="B20" s="452"/>
      <c r="C20" s="455"/>
      <c r="D20" s="468"/>
      <c r="E20" s="445"/>
      <c r="F20" s="445"/>
      <c r="G20" s="445"/>
      <c r="H20" s="445"/>
      <c r="I20" s="445"/>
      <c r="J20" s="445"/>
      <c r="K20" s="445"/>
      <c r="L20" s="475"/>
      <c r="N20" s="461"/>
      <c r="O20" s="452"/>
      <c r="P20" s="455"/>
      <c r="Q20" s="468"/>
      <c r="R20" s="445"/>
      <c r="S20" s="445"/>
      <c r="T20" s="445"/>
      <c r="U20" s="445"/>
      <c r="V20" s="445"/>
      <c r="W20" s="445"/>
      <c r="X20" s="445"/>
      <c r="Y20" s="475"/>
    </row>
    <row r="21" spans="1:25" ht="12.4" customHeight="1" thickBot="1" x14ac:dyDescent="0.3">
      <c r="A21" s="462"/>
      <c r="B21" s="453"/>
      <c r="C21" s="125">
        <f>Personnel!G10</f>
        <v>0</v>
      </c>
      <c r="D21" s="126">
        <f>SUM(D19*C21)</f>
        <v>0</v>
      </c>
      <c r="E21" s="126">
        <f>E19*C21</f>
        <v>0</v>
      </c>
      <c r="F21" s="126">
        <f>F19*C21</f>
        <v>0</v>
      </c>
      <c r="G21" s="126">
        <f>G19*C21</f>
        <v>0</v>
      </c>
      <c r="H21" s="126">
        <f>H19*C21</f>
        <v>0</v>
      </c>
      <c r="I21" s="126">
        <f>I19*C21</f>
        <v>0</v>
      </c>
      <c r="J21" s="126">
        <f>J19*C21</f>
        <v>0</v>
      </c>
      <c r="K21" s="126">
        <f>K19*C21</f>
        <v>0</v>
      </c>
      <c r="L21" s="131">
        <f>SUM(D21:K21)</f>
        <v>0</v>
      </c>
      <c r="N21" s="462"/>
      <c r="O21" s="453"/>
      <c r="P21" s="125">
        <f>Personnel!T10</f>
        <v>0</v>
      </c>
      <c r="Q21" s="126">
        <f>SUM(Q19*P21)</f>
        <v>0</v>
      </c>
      <c r="R21" s="126">
        <f>R19*P21</f>
        <v>0</v>
      </c>
      <c r="S21" s="126">
        <f>S19*P21</f>
        <v>0</v>
      </c>
      <c r="T21" s="126">
        <f>T19*P21</f>
        <v>0</v>
      </c>
      <c r="U21" s="126">
        <f>U19*P21</f>
        <v>0</v>
      </c>
      <c r="V21" s="126">
        <f>V19*P21</f>
        <v>0</v>
      </c>
      <c r="W21" s="126">
        <f>W19*P21</f>
        <v>0</v>
      </c>
      <c r="X21" s="126">
        <f>X19*P21</f>
        <v>0</v>
      </c>
      <c r="Y21" s="131">
        <f>SUM(Q21:X21)</f>
        <v>0</v>
      </c>
    </row>
    <row r="22" spans="1:25" ht="12.4" customHeight="1" x14ac:dyDescent="0.25">
      <c r="A22" s="460">
        <v>6</v>
      </c>
      <c r="B22" s="451">
        <f>Personnel!B11</f>
        <v>0</v>
      </c>
      <c r="C22" s="454" t="s">
        <v>231</v>
      </c>
      <c r="D22" s="467">
        <f>SUM(Personnel!F11*0.0765)</f>
        <v>0</v>
      </c>
      <c r="E22" s="444">
        <v>0</v>
      </c>
      <c r="F22" s="444">
        <v>0</v>
      </c>
      <c r="G22" s="444">
        <v>0</v>
      </c>
      <c r="H22" s="444">
        <v>0</v>
      </c>
      <c r="I22" s="444">
        <v>0</v>
      </c>
      <c r="J22" s="444">
        <v>0</v>
      </c>
      <c r="K22" s="444">
        <v>0</v>
      </c>
      <c r="L22" s="474">
        <f>SUM(D22:K22)</f>
        <v>0</v>
      </c>
      <c r="N22" s="460">
        <v>6</v>
      </c>
      <c r="O22" s="451">
        <f>Personnel!O11</f>
        <v>0</v>
      </c>
      <c r="P22" s="454" t="s">
        <v>231</v>
      </c>
      <c r="Q22" s="467">
        <f>SUM(Personnel!S11*0.0765)</f>
        <v>0</v>
      </c>
      <c r="R22" s="444">
        <v>0</v>
      </c>
      <c r="S22" s="444">
        <v>0</v>
      </c>
      <c r="T22" s="444">
        <v>0</v>
      </c>
      <c r="U22" s="444">
        <v>0</v>
      </c>
      <c r="V22" s="444">
        <v>0</v>
      </c>
      <c r="W22" s="444">
        <v>0</v>
      </c>
      <c r="X22" s="444">
        <v>0</v>
      </c>
      <c r="Y22" s="474">
        <f>SUM(Q22:X22)</f>
        <v>0</v>
      </c>
    </row>
    <row r="23" spans="1:25" ht="12.4" customHeight="1" x14ac:dyDescent="0.25">
      <c r="A23" s="461"/>
      <c r="B23" s="452"/>
      <c r="C23" s="455"/>
      <c r="D23" s="468"/>
      <c r="E23" s="445"/>
      <c r="F23" s="445"/>
      <c r="G23" s="445"/>
      <c r="H23" s="445"/>
      <c r="I23" s="445"/>
      <c r="J23" s="445"/>
      <c r="K23" s="445"/>
      <c r="L23" s="475"/>
      <c r="N23" s="461"/>
      <c r="O23" s="452"/>
      <c r="P23" s="455"/>
      <c r="Q23" s="468"/>
      <c r="R23" s="445"/>
      <c r="S23" s="445"/>
      <c r="T23" s="445"/>
      <c r="U23" s="445"/>
      <c r="V23" s="445"/>
      <c r="W23" s="445"/>
      <c r="X23" s="445"/>
      <c r="Y23" s="475"/>
    </row>
    <row r="24" spans="1:25" ht="12.4" customHeight="1" thickBot="1" x14ac:dyDescent="0.3">
      <c r="A24" s="462"/>
      <c r="B24" s="453"/>
      <c r="C24" s="125">
        <f>Personnel!G11</f>
        <v>0</v>
      </c>
      <c r="D24" s="126">
        <f>SUM(D22*C24)</f>
        <v>0</v>
      </c>
      <c r="E24" s="126">
        <f>E22*C24</f>
        <v>0</v>
      </c>
      <c r="F24" s="126">
        <f>F22*C24</f>
        <v>0</v>
      </c>
      <c r="G24" s="126">
        <f>G22*C24</f>
        <v>0</v>
      </c>
      <c r="H24" s="126">
        <f>H22*C24</f>
        <v>0</v>
      </c>
      <c r="I24" s="126">
        <f>I22*C24</f>
        <v>0</v>
      </c>
      <c r="J24" s="126">
        <f>J22*C24</f>
        <v>0</v>
      </c>
      <c r="K24" s="126">
        <f>K22*C24</f>
        <v>0</v>
      </c>
      <c r="L24" s="131">
        <f>SUM(D24:K24)</f>
        <v>0</v>
      </c>
      <c r="N24" s="462"/>
      <c r="O24" s="453"/>
      <c r="P24" s="125">
        <f>Personnel!T11</f>
        <v>0</v>
      </c>
      <c r="Q24" s="126">
        <f>SUM(Q22*P24)</f>
        <v>0</v>
      </c>
      <c r="R24" s="126">
        <f>R22*P24</f>
        <v>0</v>
      </c>
      <c r="S24" s="126">
        <f>S22*P24</f>
        <v>0</v>
      </c>
      <c r="T24" s="126">
        <f>T22*P24</f>
        <v>0</v>
      </c>
      <c r="U24" s="126">
        <f>U22*P24</f>
        <v>0</v>
      </c>
      <c r="V24" s="126">
        <f>V22*P24</f>
        <v>0</v>
      </c>
      <c r="W24" s="126">
        <f>W22*P24</f>
        <v>0</v>
      </c>
      <c r="X24" s="126">
        <f>X22*P24</f>
        <v>0</v>
      </c>
      <c r="Y24" s="131">
        <f>SUM(Q24:X24)</f>
        <v>0</v>
      </c>
    </row>
    <row r="25" spans="1:25" ht="12.4" customHeight="1" x14ac:dyDescent="0.25">
      <c r="A25" s="460">
        <v>7</v>
      </c>
      <c r="B25" s="451">
        <f>Personnel!B12</f>
        <v>0</v>
      </c>
      <c r="C25" s="454" t="s">
        <v>231</v>
      </c>
      <c r="D25" s="467">
        <f>SUM(Personnel!F12*0.0765)</f>
        <v>0</v>
      </c>
      <c r="E25" s="444">
        <v>0</v>
      </c>
      <c r="F25" s="444">
        <v>0</v>
      </c>
      <c r="G25" s="444">
        <v>0</v>
      </c>
      <c r="H25" s="444">
        <v>0</v>
      </c>
      <c r="I25" s="444">
        <v>0</v>
      </c>
      <c r="J25" s="444">
        <v>0</v>
      </c>
      <c r="K25" s="444">
        <v>0</v>
      </c>
      <c r="L25" s="474">
        <f>SUM(D25:K25)</f>
        <v>0</v>
      </c>
      <c r="N25" s="460">
        <v>7</v>
      </c>
      <c r="O25" s="451">
        <f>Personnel!O12</f>
        <v>0</v>
      </c>
      <c r="P25" s="454" t="s">
        <v>231</v>
      </c>
      <c r="Q25" s="467">
        <f>SUM(Personnel!S12*0.0765)</f>
        <v>0</v>
      </c>
      <c r="R25" s="444">
        <v>0</v>
      </c>
      <c r="S25" s="444">
        <v>0</v>
      </c>
      <c r="T25" s="444">
        <v>0</v>
      </c>
      <c r="U25" s="444">
        <v>0</v>
      </c>
      <c r="V25" s="444">
        <v>0</v>
      </c>
      <c r="W25" s="444">
        <v>0</v>
      </c>
      <c r="X25" s="444">
        <v>0</v>
      </c>
      <c r="Y25" s="474">
        <f>SUM(Q25:X25)</f>
        <v>0</v>
      </c>
    </row>
    <row r="26" spans="1:25" ht="12.4" customHeight="1" x14ac:dyDescent="0.25">
      <c r="A26" s="461"/>
      <c r="B26" s="452"/>
      <c r="C26" s="455"/>
      <c r="D26" s="468"/>
      <c r="E26" s="445"/>
      <c r="F26" s="445"/>
      <c r="G26" s="445"/>
      <c r="H26" s="445"/>
      <c r="I26" s="445"/>
      <c r="J26" s="445"/>
      <c r="K26" s="445"/>
      <c r="L26" s="475"/>
      <c r="N26" s="461"/>
      <c r="O26" s="452"/>
      <c r="P26" s="455"/>
      <c r="Q26" s="468"/>
      <c r="R26" s="445"/>
      <c r="S26" s="445"/>
      <c r="T26" s="445"/>
      <c r="U26" s="445"/>
      <c r="V26" s="445"/>
      <c r="W26" s="445"/>
      <c r="X26" s="445"/>
      <c r="Y26" s="475"/>
    </row>
    <row r="27" spans="1:25" ht="12.4" customHeight="1" thickBot="1" x14ac:dyDescent="0.3">
      <c r="A27" s="462"/>
      <c r="B27" s="453"/>
      <c r="C27" s="125">
        <f>Personnel!G12</f>
        <v>0</v>
      </c>
      <c r="D27" s="126">
        <f>SUM(D25*C27)</f>
        <v>0</v>
      </c>
      <c r="E27" s="126">
        <f>E25*C27</f>
        <v>0</v>
      </c>
      <c r="F27" s="126">
        <f>F25*C27</f>
        <v>0</v>
      </c>
      <c r="G27" s="126">
        <f>G25*C27</f>
        <v>0</v>
      </c>
      <c r="H27" s="126">
        <f>H25*C27</f>
        <v>0</v>
      </c>
      <c r="I27" s="126">
        <f>I25*C27</f>
        <v>0</v>
      </c>
      <c r="J27" s="126">
        <f>J25*C27</f>
        <v>0</v>
      </c>
      <c r="K27" s="126">
        <f>K25*C27</f>
        <v>0</v>
      </c>
      <c r="L27" s="131">
        <f>SUM(D27:K27)</f>
        <v>0</v>
      </c>
      <c r="N27" s="462"/>
      <c r="O27" s="453"/>
      <c r="P27" s="125">
        <f>Personnel!T12</f>
        <v>0</v>
      </c>
      <c r="Q27" s="126">
        <f>SUM(Q25*P27)</f>
        <v>0</v>
      </c>
      <c r="R27" s="126">
        <f>R25*P27</f>
        <v>0</v>
      </c>
      <c r="S27" s="126">
        <f>S25*P27</f>
        <v>0</v>
      </c>
      <c r="T27" s="126">
        <f>T25*P27</f>
        <v>0</v>
      </c>
      <c r="U27" s="126">
        <f>U25*P27</f>
        <v>0</v>
      </c>
      <c r="V27" s="126">
        <f>V25*P27</f>
        <v>0</v>
      </c>
      <c r="W27" s="126">
        <f>W25*P27</f>
        <v>0</v>
      </c>
      <c r="X27" s="126">
        <f>X25*P27</f>
        <v>0</v>
      </c>
      <c r="Y27" s="131">
        <f>SUM(Q27:X27)</f>
        <v>0</v>
      </c>
    </row>
    <row r="28" spans="1:25" ht="12.4" customHeight="1" x14ac:dyDescent="0.25">
      <c r="A28" s="460">
        <v>8</v>
      </c>
      <c r="B28" s="451">
        <f>Personnel!B13</f>
        <v>0</v>
      </c>
      <c r="C28" s="454" t="s">
        <v>231</v>
      </c>
      <c r="D28" s="467">
        <f>SUM(Personnel!F13*0.0765)</f>
        <v>0</v>
      </c>
      <c r="E28" s="444">
        <v>0</v>
      </c>
      <c r="F28" s="444">
        <v>0</v>
      </c>
      <c r="G28" s="444">
        <v>0</v>
      </c>
      <c r="H28" s="444">
        <v>0</v>
      </c>
      <c r="I28" s="444">
        <v>0</v>
      </c>
      <c r="J28" s="444">
        <v>0</v>
      </c>
      <c r="K28" s="444">
        <v>0</v>
      </c>
      <c r="L28" s="474">
        <f>SUM(D28:K28)</f>
        <v>0</v>
      </c>
      <c r="N28" s="460">
        <v>8</v>
      </c>
      <c r="O28" s="451">
        <f>Personnel!O13</f>
        <v>0</v>
      </c>
      <c r="P28" s="454" t="s">
        <v>231</v>
      </c>
      <c r="Q28" s="467">
        <f>SUM(Personnel!S13*0.0765)</f>
        <v>0</v>
      </c>
      <c r="R28" s="444">
        <v>0</v>
      </c>
      <c r="S28" s="444">
        <v>0</v>
      </c>
      <c r="T28" s="444">
        <v>0</v>
      </c>
      <c r="U28" s="444">
        <v>0</v>
      </c>
      <c r="V28" s="444">
        <v>0</v>
      </c>
      <c r="W28" s="444">
        <v>0</v>
      </c>
      <c r="X28" s="444">
        <v>0</v>
      </c>
      <c r="Y28" s="474">
        <f>SUM(Q28:X28)</f>
        <v>0</v>
      </c>
    </row>
    <row r="29" spans="1:25" ht="12.4" customHeight="1" x14ac:dyDescent="0.25">
      <c r="A29" s="461"/>
      <c r="B29" s="452"/>
      <c r="C29" s="455"/>
      <c r="D29" s="468"/>
      <c r="E29" s="445"/>
      <c r="F29" s="445"/>
      <c r="G29" s="445"/>
      <c r="H29" s="445"/>
      <c r="I29" s="445"/>
      <c r="J29" s="445"/>
      <c r="K29" s="445"/>
      <c r="L29" s="475"/>
      <c r="N29" s="461"/>
      <c r="O29" s="452"/>
      <c r="P29" s="455"/>
      <c r="Q29" s="468"/>
      <c r="R29" s="445"/>
      <c r="S29" s="445"/>
      <c r="T29" s="445"/>
      <c r="U29" s="445"/>
      <c r="V29" s="445"/>
      <c r="W29" s="445"/>
      <c r="X29" s="445"/>
      <c r="Y29" s="475"/>
    </row>
    <row r="30" spans="1:25" ht="12.4" customHeight="1" thickBot="1" x14ac:dyDescent="0.3">
      <c r="A30" s="462"/>
      <c r="B30" s="453"/>
      <c r="C30" s="125">
        <f>Personnel!G13</f>
        <v>0</v>
      </c>
      <c r="D30" s="126">
        <f>SUM(D28*C30)</f>
        <v>0</v>
      </c>
      <c r="E30" s="126">
        <f>E28*C30</f>
        <v>0</v>
      </c>
      <c r="F30" s="126">
        <f>F28*C30</f>
        <v>0</v>
      </c>
      <c r="G30" s="126">
        <f>G28*C30</f>
        <v>0</v>
      </c>
      <c r="H30" s="126">
        <f>H28*C30</f>
        <v>0</v>
      </c>
      <c r="I30" s="126">
        <f>I28*C30</f>
        <v>0</v>
      </c>
      <c r="J30" s="126">
        <f>J28*C30</f>
        <v>0</v>
      </c>
      <c r="K30" s="126">
        <f>K28*C30</f>
        <v>0</v>
      </c>
      <c r="L30" s="131">
        <f>SUM(D30:K30)</f>
        <v>0</v>
      </c>
      <c r="N30" s="462"/>
      <c r="O30" s="453"/>
      <c r="P30" s="125">
        <f>Personnel!T13</f>
        <v>0</v>
      </c>
      <c r="Q30" s="126">
        <f>SUM(Q28*P30)</f>
        <v>0</v>
      </c>
      <c r="R30" s="126">
        <f>R28*P30</f>
        <v>0</v>
      </c>
      <c r="S30" s="126">
        <f>S28*P30</f>
        <v>0</v>
      </c>
      <c r="T30" s="126">
        <f>T28*P30</f>
        <v>0</v>
      </c>
      <c r="U30" s="126">
        <f>U28*P30</f>
        <v>0</v>
      </c>
      <c r="V30" s="126">
        <f>V28*P30</f>
        <v>0</v>
      </c>
      <c r="W30" s="126">
        <f>W28*P30</f>
        <v>0</v>
      </c>
      <c r="X30" s="126">
        <f>X28*P30</f>
        <v>0</v>
      </c>
      <c r="Y30" s="131">
        <f>SUM(Q30:X30)</f>
        <v>0</v>
      </c>
    </row>
    <row r="31" spans="1:25" ht="12.4" customHeight="1" x14ac:dyDescent="0.25">
      <c r="A31" s="460">
        <v>9</v>
      </c>
      <c r="B31" s="451">
        <f>Personnel!B14</f>
        <v>0</v>
      </c>
      <c r="C31" s="454" t="s">
        <v>231</v>
      </c>
      <c r="D31" s="467">
        <f>SUM(Personnel!F14*0.0765)</f>
        <v>0</v>
      </c>
      <c r="E31" s="444">
        <v>0</v>
      </c>
      <c r="F31" s="444">
        <v>0</v>
      </c>
      <c r="G31" s="444">
        <v>0</v>
      </c>
      <c r="H31" s="444">
        <v>0</v>
      </c>
      <c r="I31" s="444">
        <v>0</v>
      </c>
      <c r="J31" s="444">
        <v>0</v>
      </c>
      <c r="K31" s="444">
        <v>0</v>
      </c>
      <c r="L31" s="474">
        <f>SUM(D31:K31)</f>
        <v>0</v>
      </c>
      <c r="N31" s="460">
        <v>9</v>
      </c>
      <c r="O31" s="451">
        <f>Personnel!O14</f>
        <v>0</v>
      </c>
      <c r="P31" s="454" t="s">
        <v>231</v>
      </c>
      <c r="Q31" s="467">
        <f>SUM(Personnel!S14*0.0765)</f>
        <v>0</v>
      </c>
      <c r="R31" s="444">
        <v>0</v>
      </c>
      <c r="S31" s="444">
        <v>0</v>
      </c>
      <c r="T31" s="444">
        <v>0</v>
      </c>
      <c r="U31" s="444">
        <v>0</v>
      </c>
      <c r="V31" s="444">
        <v>0</v>
      </c>
      <c r="W31" s="444">
        <v>0</v>
      </c>
      <c r="X31" s="444">
        <v>0</v>
      </c>
      <c r="Y31" s="474">
        <f>SUM(Q31:X31)</f>
        <v>0</v>
      </c>
    </row>
    <row r="32" spans="1:25" ht="12.4" customHeight="1" x14ac:dyDescent="0.25">
      <c r="A32" s="461"/>
      <c r="B32" s="452"/>
      <c r="C32" s="455"/>
      <c r="D32" s="468"/>
      <c r="E32" s="445"/>
      <c r="F32" s="445"/>
      <c r="G32" s="445"/>
      <c r="H32" s="445"/>
      <c r="I32" s="445"/>
      <c r="J32" s="445"/>
      <c r="K32" s="445"/>
      <c r="L32" s="475"/>
      <c r="N32" s="461"/>
      <c r="O32" s="452"/>
      <c r="P32" s="455"/>
      <c r="Q32" s="468"/>
      <c r="R32" s="445"/>
      <c r="S32" s="445"/>
      <c r="T32" s="445"/>
      <c r="U32" s="445"/>
      <c r="V32" s="445"/>
      <c r="W32" s="445"/>
      <c r="X32" s="445"/>
      <c r="Y32" s="475"/>
    </row>
    <row r="33" spans="1:25" ht="12.4" customHeight="1" thickBot="1" x14ac:dyDescent="0.3">
      <c r="A33" s="462"/>
      <c r="B33" s="453"/>
      <c r="C33" s="125">
        <f>Personnel!G14</f>
        <v>0</v>
      </c>
      <c r="D33" s="126">
        <f>SUM(D31*C33)</f>
        <v>0</v>
      </c>
      <c r="E33" s="126">
        <f>E31*C33</f>
        <v>0</v>
      </c>
      <c r="F33" s="126">
        <f>F31*C33</f>
        <v>0</v>
      </c>
      <c r="G33" s="126">
        <f>G31*C33</f>
        <v>0</v>
      </c>
      <c r="H33" s="126">
        <f>H31*C33</f>
        <v>0</v>
      </c>
      <c r="I33" s="126">
        <f>I31*C33</f>
        <v>0</v>
      </c>
      <c r="J33" s="126">
        <f>J31*C33</f>
        <v>0</v>
      </c>
      <c r="K33" s="126">
        <f>K31*C33</f>
        <v>0</v>
      </c>
      <c r="L33" s="131">
        <f>SUM(D33:K33)</f>
        <v>0</v>
      </c>
      <c r="N33" s="462"/>
      <c r="O33" s="453"/>
      <c r="P33" s="125">
        <f>Personnel!T14</f>
        <v>0</v>
      </c>
      <c r="Q33" s="126">
        <f>SUM(Q31*P33)</f>
        <v>0</v>
      </c>
      <c r="R33" s="126">
        <f>R31*P33</f>
        <v>0</v>
      </c>
      <c r="S33" s="126">
        <f>S31*P33</f>
        <v>0</v>
      </c>
      <c r="T33" s="126">
        <f>T31*P33</f>
        <v>0</v>
      </c>
      <c r="U33" s="126">
        <f>U31*P33</f>
        <v>0</v>
      </c>
      <c r="V33" s="126">
        <f>V31*P33</f>
        <v>0</v>
      </c>
      <c r="W33" s="126">
        <f>W31*P33</f>
        <v>0</v>
      </c>
      <c r="X33" s="126">
        <f>X31*P33</f>
        <v>0</v>
      </c>
      <c r="Y33" s="131">
        <f>SUM(Q33:X33)</f>
        <v>0</v>
      </c>
    </row>
    <row r="34" spans="1:25" ht="12.4" customHeight="1" x14ac:dyDescent="0.25">
      <c r="A34" s="460">
        <v>10</v>
      </c>
      <c r="B34" s="451">
        <f>Personnel!B15</f>
        <v>0</v>
      </c>
      <c r="C34" s="454" t="s">
        <v>231</v>
      </c>
      <c r="D34" s="467">
        <f>SUM(Personnel!F15*0.0765)</f>
        <v>0</v>
      </c>
      <c r="E34" s="444">
        <v>0</v>
      </c>
      <c r="F34" s="444">
        <v>0</v>
      </c>
      <c r="G34" s="444">
        <v>0</v>
      </c>
      <c r="H34" s="444">
        <v>0</v>
      </c>
      <c r="I34" s="444">
        <v>0</v>
      </c>
      <c r="J34" s="444">
        <v>0</v>
      </c>
      <c r="K34" s="444">
        <v>0</v>
      </c>
      <c r="L34" s="474">
        <f>SUM(D34:K34)</f>
        <v>0</v>
      </c>
      <c r="N34" s="460">
        <v>10</v>
      </c>
      <c r="O34" s="451">
        <f>Personnel!O15</f>
        <v>0</v>
      </c>
      <c r="P34" s="454" t="s">
        <v>231</v>
      </c>
      <c r="Q34" s="467">
        <f>SUM(Personnel!S15*0.0765)</f>
        <v>0</v>
      </c>
      <c r="R34" s="444">
        <v>0</v>
      </c>
      <c r="S34" s="444">
        <v>0</v>
      </c>
      <c r="T34" s="444">
        <v>0</v>
      </c>
      <c r="U34" s="444">
        <v>0</v>
      </c>
      <c r="V34" s="444">
        <v>0</v>
      </c>
      <c r="W34" s="444">
        <v>0</v>
      </c>
      <c r="X34" s="444">
        <v>0</v>
      </c>
      <c r="Y34" s="474">
        <f>SUM(Q34:X34)</f>
        <v>0</v>
      </c>
    </row>
    <row r="35" spans="1:25" ht="12.4" customHeight="1" x14ac:dyDescent="0.25">
      <c r="A35" s="461"/>
      <c r="B35" s="452"/>
      <c r="C35" s="455"/>
      <c r="D35" s="468"/>
      <c r="E35" s="445"/>
      <c r="F35" s="445"/>
      <c r="G35" s="445"/>
      <c r="H35" s="445"/>
      <c r="I35" s="445"/>
      <c r="J35" s="445"/>
      <c r="K35" s="445"/>
      <c r="L35" s="475"/>
      <c r="N35" s="461"/>
      <c r="O35" s="452"/>
      <c r="P35" s="455"/>
      <c r="Q35" s="468"/>
      <c r="R35" s="445"/>
      <c r="S35" s="445"/>
      <c r="T35" s="445"/>
      <c r="U35" s="445"/>
      <c r="V35" s="445"/>
      <c r="W35" s="445"/>
      <c r="X35" s="445"/>
      <c r="Y35" s="475"/>
    </row>
    <row r="36" spans="1:25" ht="12.4" customHeight="1" thickBot="1" x14ac:dyDescent="0.3">
      <c r="A36" s="462"/>
      <c r="B36" s="453"/>
      <c r="C36" s="125">
        <f>Personnel!G15</f>
        <v>0</v>
      </c>
      <c r="D36" s="126">
        <f>SUM(D34*C36)</f>
        <v>0</v>
      </c>
      <c r="E36" s="126">
        <f>E34*C36</f>
        <v>0</v>
      </c>
      <c r="F36" s="126">
        <f>F34*C36</f>
        <v>0</v>
      </c>
      <c r="G36" s="126">
        <f>G34*C36</f>
        <v>0</v>
      </c>
      <c r="H36" s="126">
        <f>H34*C36</f>
        <v>0</v>
      </c>
      <c r="I36" s="126">
        <f>I34*C36</f>
        <v>0</v>
      </c>
      <c r="J36" s="126">
        <f>J34*C36</f>
        <v>0</v>
      </c>
      <c r="K36" s="126">
        <f>K34*C36</f>
        <v>0</v>
      </c>
      <c r="L36" s="131">
        <f>SUM(D36:K36)</f>
        <v>0</v>
      </c>
      <c r="N36" s="462"/>
      <c r="O36" s="453"/>
      <c r="P36" s="125">
        <f>Personnel!T15</f>
        <v>0</v>
      </c>
      <c r="Q36" s="126">
        <f>SUM(Q34*P36)</f>
        <v>0</v>
      </c>
      <c r="R36" s="126">
        <f>R34*P36</f>
        <v>0</v>
      </c>
      <c r="S36" s="126">
        <f>S34*P36</f>
        <v>0</v>
      </c>
      <c r="T36" s="126">
        <f>T34*P36</f>
        <v>0</v>
      </c>
      <c r="U36" s="126">
        <f>U34*P36</f>
        <v>0</v>
      </c>
      <c r="V36" s="126">
        <f>V34*P36</f>
        <v>0</v>
      </c>
      <c r="W36" s="126">
        <f>W34*P36</f>
        <v>0</v>
      </c>
      <c r="X36" s="126">
        <f>X34*P36</f>
        <v>0</v>
      </c>
      <c r="Y36" s="131">
        <f>SUM(Q36:X36)</f>
        <v>0</v>
      </c>
    </row>
    <row r="37" spans="1:25" ht="12.4" customHeight="1" x14ac:dyDescent="0.25">
      <c r="A37" s="460">
        <v>11</v>
      </c>
      <c r="B37" s="451">
        <f>Personnel!B16</f>
        <v>0</v>
      </c>
      <c r="C37" s="454" t="s">
        <v>231</v>
      </c>
      <c r="D37" s="467">
        <f>SUM(Personnel!F16*0.0765)</f>
        <v>0</v>
      </c>
      <c r="E37" s="444">
        <v>0</v>
      </c>
      <c r="F37" s="444">
        <v>0</v>
      </c>
      <c r="G37" s="444">
        <v>0</v>
      </c>
      <c r="H37" s="444">
        <v>0</v>
      </c>
      <c r="I37" s="444">
        <v>0</v>
      </c>
      <c r="J37" s="444">
        <v>0</v>
      </c>
      <c r="K37" s="444">
        <v>0</v>
      </c>
      <c r="L37" s="474">
        <f>SUM(D37:K37)</f>
        <v>0</v>
      </c>
      <c r="N37" s="460">
        <v>11</v>
      </c>
      <c r="O37" s="451">
        <f>Personnel!O16</f>
        <v>0</v>
      </c>
      <c r="P37" s="454" t="s">
        <v>231</v>
      </c>
      <c r="Q37" s="467">
        <f>SUM(Personnel!S16*0.0765)</f>
        <v>0</v>
      </c>
      <c r="R37" s="444">
        <v>0</v>
      </c>
      <c r="S37" s="444">
        <v>0</v>
      </c>
      <c r="T37" s="444">
        <v>0</v>
      </c>
      <c r="U37" s="444">
        <v>0</v>
      </c>
      <c r="V37" s="444">
        <v>0</v>
      </c>
      <c r="W37" s="444">
        <v>0</v>
      </c>
      <c r="X37" s="444">
        <v>0</v>
      </c>
      <c r="Y37" s="474">
        <f>SUM(Q37:X37)</f>
        <v>0</v>
      </c>
    </row>
    <row r="38" spans="1:25" ht="12.4" customHeight="1" x14ac:dyDescent="0.25">
      <c r="A38" s="461"/>
      <c r="B38" s="452"/>
      <c r="C38" s="455"/>
      <c r="D38" s="468"/>
      <c r="E38" s="445"/>
      <c r="F38" s="445"/>
      <c r="G38" s="445"/>
      <c r="H38" s="445"/>
      <c r="I38" s="445"/>
      <c r="J38" s="445"/>
      <c r="K38" s="445"/>
      <c r="L38" s="475"/>
      <c r="N38" s="461"/>
      <c r="O38" s="452"/>
      <c r="P38" s="455"/>
      <c r="Q38" s="468"/>
      <c r="R38" s="445"/>
      <c r="S38" s="445"/>
      <c r="T38" s="445"/>
      <c r="U38" s="445"/>
      <c r="V38" s="445"/>
      <c r="W38" s="445"/>
      <c r="X38" s="445"/>
      <c r="Y38" s="475"/>
    </row>
    <row r="39" spans="1:25" ht="12.4" customHeight="1" thickBot="1" x14ac:dyDescent="0.3">
      <c r="A39" s="462"/>
      <c r="B39" s="453"/>
      <c r="C39" s="125">
        <f>Personnel!G16</f>
        <v>0</v>
      </c>
      <c r="D39" s="126">
        <f>SUM(D37*C39)</f>
        <v>0</v>
      </c>
      <c r="E39" s="126">
        <f>E37*C39</f>
        <v>0</v>
      </c>
      <c r="F39" s="126">
        <f>F37*C39</f>
        <v>0</v>
      </c>
      <c r="G39" s="126">
        <f>G37*C39</f>
        <v>0</v>
      </c>
      <c r="H39" s="126">
        <f>H37*C39</f>
        <v>0</v>
      </c>
      <c r="I39" s="126">
        <f>I37*C39</f>
        <v>0</v>
      </c>
      <c r="J39" s="126">
        <f>J37*C39</f>
        <v>0</v>
      </c>
      <c r="K39" s="126">
        <f>K37*C39</f>
        <v>0</v>
      </c>
      <c r="L39" s="131">
        <f>SUM(D39:K39)</f>
        <v>0</v>
      </c>
      <c r="N39" s="462"/>
      <c r="O39" s="453"/>
      <c r="P39" s="125">
        <f>Personnel!T16</f>
        <v>0</v>
      </c>
      <c r="Q39" s="126">
        <f>SUM(Q37*P39)</f>
        <v>0</v>
      </c>
      <c r="R39" s="126">
        <f>R37*P39</f>
        <v>0</v>
      </c>
      <c r="S39" s="126">
        <f>S37*P39</f>
        <v>0</v>
      </c>
      <c r="T39" s="126">
        <f>T37*P39</f>
        <v>0</v>
      </c>
      <c r="U39" s="126">
        <f>U37*P39</f>
        <v>0</v>
      </c>
      <c r="V39" s="126">
        <f>V37*P39</f>
        <v>0</v>
      </c>
      <c r="W39" s="126">
        <f>W37*P39</f>
        <v>0</v>
      </c>
      <c r="X39" s="126">
        <f>X37*P39</f>
        <v>0</v>
      </c>
      <c r="Y39" s="131">
        <f>SUM(Q39:X39)</f>
        <v>0</v>
      </c>
    </row>
    <row r="40" spans="1:25" ht="12.4" customHeight="1" x14ac:dyDescent="0.25">
      <c r="A40" s="460">
        <v>12</v>
      </c>
      <c r="B40" s="451">
        <f>Personnel!B17</f>
        <v>0</v>
      </c>
      <c r="C40" s="454" t="s">
        <v>231</v>
      </c>
      <c r="D40" s="467">
        <f>SUM(Personnel!F17*0.0765)</f>
        <v>0</v>
      </c>
      <c r="E40" s="444">
        <v>0</v>
      </c>
      <c r="F40" s="444">
        <v>0</v>
      </c>
      <c r="G40" s="444">
        <v>0</v>
      </c>
      <c r="H40" s="444">
        <v>0</v>
      </c>
      <c r="I40" s="444">
        <v>0</v>
      </c>
      <c r="J40" s="444">
        <v>0</v>
      </c>
      <c r="K40" s="444">
        <v>0</v>
      </c>
      <c r="L40" s="474">
        <f>SUM(D40:K40)</f>
        <v>0</v>
      </c>
      <c r="N40" s="460">
        <v>12</v>
      </c>
      <c r="O40" s="451">
        <f>Personnel!O17</f>
        <v>0</v>
      </c>
      <c r="P40" s="454" t="s">
        <v>231</v>
      </c>
      <c r="Q40" s="467">
        <f>SUM(Personnel!S17*0.0765)</f>
        <v>0</v>
      </c>
      <c r="R40" s="444">
        <v>0</v>
      </c>
      <c r="S40" s="444">
        <v>0</v>
      </c>
      <c r="T40" s="444">
        <v>0</v>
      </c>
      <c r="U40" s="444">
        <v>0</v>
      </c>
      <c r="V40" s="444">
        <v>0</v>
      </c>
      <c r="W40" s="444">
        <v>0</v>
      </c>
      <c r="X40" s="444">
        <v>0</v>
      </c>
      <c r="Y40" s="474">
        <f>SUM(Q40:X40)</f>
        <v>0</v>
      </c>
    </row>
    <row r="41" spans="1:25" ht="12.4" customHeight="1" x14ac:dyDescent="0.25">
      <c r="A41" s="461"/>
      <c r="B41" s="452"/>
      <c r="C41" s="455"/>
      <c r="D41" s="468"/>
      <c r="E41" s="445"/>
      <c r="F41" s="445"/>
      <c r="G41" s="445"/>
      <c r="H41" s="445"/>
      <c r="I41" s="445"/>
      <c r="J41" s="445"/>
      <c r="K41" s="445"/>
      <c r="L41" s="475"/>
      <c r="N41" s="461"/>
      <c r="O41" s="452"/>
      <c r="P41" s="455"/>
      <c r="Q41" s="468"/>
      <c r="R41" s="445"/>
      <c r="S41" s="445"/>
      <c r="T41" s="445"/>
      <c r="U41" s="445"/>
      <c r="V41" s="445"/>
      <c r="W41" s="445"/>
      <c r="X41" s="445"/>
      <c r="Y41" s="475"/>
    </row>
    <row r="42" spans="1:25" ht="12.4" customHeight="1" thickBot="1" x14ac:dyDescent="0.3">
      <c r="A42" s="462"/>
      <c r="B42" s="453"/>
      <c r="C42" s="125">
        <f>Personnel!G17</f>
        <v>0</v>
      </c>
      <c r="D42" s="126">
        <f>SUM(D40*C42)</f>
        <v>0</v>
      </c>
      <c r="E42" s="126">
        <f>E40*C42</f>
        <v>0</v>
      </c>
      <c r="F42" s="126">
        <f>F40*C42</f>
        <v>0</v>
      </c>
      <c r="G42" s="126">
        <f>G40*C42</f>
        <v>0</v>
      </c>
      <c r="H42" s="126">
        <f>H40*C42</f>
        <v>0</v>
      </c>
      <c r="I42" s="126">
        <f>I40*C42</f>
        <v>0</v>
      </c>
      <c r="J42" s="126">
        <f>J40*C42</f>
        <v>0</v>
      </c>
      <c r="K42" s="126">
        <f>K40*C42</f>
        <v>0</v>
      </c>
      <c r="L42" s="131">
        <f>SUM(D42:K42)</f>
        <v>0</v>
      </c>
      <c r="N42" s="462"/>
      <c r="O42" s="453"/>
      <c r="P42" s="125">
        <f>Personnel!T17</f>
        <v>0</v>
      </c>
      <c r="Q42" s="126">
        <f>SUM(Q40*P42)</f>
        <v>0</v>
      </c>
      <c r="R42" s="126">
        <f>R40*P42</f>
        <v>0</v>
      </c>
      <c r="S42" s="126">
        <f>S40*P42</f>
        <v>0</v>
      </c>
      <c r="T42" s="126">
        <f>T40*P42</f>
        <v>0</v>
      </c>
      <c r="U42" s="126">
        <f>U40*P42</f>
        <v>0</v>
      </c>
      <c r="V42" s="126">
        <f>V40*P42</f>
        <v>0</v>
      </c>
      <c r="W42" s="126">
        <f>W40*P42</f>
        <v>0</v>
      </c>
      <c r="X42" s="126">
        <f>X40*P42</f>
        <v>0</v>
      </c>
      <c r="Y42" s="131">
        <f>SUM(Q42:X42)</f>
        <v>0</v>
      </c>
    </row>
    <row r="43" spans="1:25" ht="12.4" hidden="1" customHeight="1" x14ac:dyDescent="0.25">
      <c r="A43" s="127"/>
      <c r="B43" s="128"/>
      <c r="C43" s="129"/>
      <c r="D43" s="130"/>
      <c r="E43" s="130"/>
      <c r="F43" s="130"/>
      <c r="G43" s="130"/>
      <c r="H43" s="130"/>
      <c r="I43" s="130"/>
      <c r="J43" s="130"/>
      <c r="K43" s="130"/>
      <c r="L43" s="132"/>
      <c r="N43" s="127"/>
      <c r="O43" s="128"/>
      <c r="P43" s="129"/>
      <c r="Q43" s="130"/>
      <c r="R43" s="130"/>
      <c r="S43" s="130"/>
      <c r="T43" s="130"/>
      <c r="U43" s="130"/>
      <c r="V43" s="130"/>
      <c r="W43" s="130"/>
      <c r="X43" s="130"/>
      <c r="Y43" s="132"/>
    </row>
    <row r="44" spans="1:25" ht="12.4" hidden="1" customHeight="1" thickBot="1" x14ac:dyDescent="0.3">
      <c r="A44" s="127"/>
      <c r="B44" s="128"/>
      <c r="C44" s="129"/>
      <c r="D44" s="130"/>
      <c r="E44" s="130"/>
      <c r="F44" s="130"/>
      <c r="G44" s="130"/>
      <c r="H44" s="130"/>
      <c r="I44" s="130"/>
      <c r="J44" s="130"/>
      <c r="K44" s="130"/>
      <c r="L44" s="132"/>
      <c r="N44" s="127"/>
      <c r="O44" s="128"/>
      <c r="P44" s="129"/>
      <c r="Q44" s="130"/>
      <c r="R44" s="130"/>
      <c r="S44" s="130"/>
      <c r="T44" s="130"/>
      <c r="U44" s="130"/>
      <c r="V44" s="130"/>
      <c r="W44" s="130"/>
      <c r="X44" s="130"/>
      <c r="Y44" s="132"/>
    </row>
    <row r="45" spans="1:25" ht="12.4" customHeight="1" x14ac:dyDescent="0.25">
      <c r="A45" s="479">
        <v>13</v>
      </c>
      <c r="B45" s="476">
        <f>Personnel!B18</f>
        <v>0</v>
      </c>
      <c r="C45" s="454" t="s">
        <v>231</v>
      </c>
      <c r="D45" s="467">
        <f>SUM(Personnel!F18*0.0765)</f>
        <v>0</v>
      </c>
      <c r="E45" s="444">
        <v>0</v>
      </c>
      <c r="F45" s="444">
        <v>0</v>
      </c>
      <c r="G45" s="444">
        <v>0</v>
      </c>
      <c r="H45" s="444">
        <v>0</v>
      </c>
      <c r="I45" s="444">
        <v>0</v>
      </c>
      <c r="J45" s="444">
        <v>0</v>
      </c>
      <c r="K45" s="444">
        <v>0</v>
      </c>
      <c r="L45" s="474">
        <f>SUM(D45:K45)</f>
        <v>0</v>
      </c>
      <c r="N45" s="479">
        <v>13</v>
      </c>
      <c r="O45" s="476">
        <f>Personnel!O18</f>
        <v>0</v>
      </c>
      <c r="P45" s="454" t="s">
        <v>231</v>
      </c>
      <c r="Q45" s="467">
        <f>SUM(Personnel!S18*0.0765)</f>
        <v>0</v>
      </c>
      <c r="R45" s="444">
        <v>0</v>
      </c>
      <c r="S45" s="444">
        <v>0</v>
      </c>
      <c r="T45" s="444">
        <v>0</v>
      </c>
      <c r="U45" s="444">
        <v>0</v>
      </c>
      <c r="V45" s="444">
        <v>0</v>
      </c>
      <c r="W45" s="444">
        <v>0</v>
      </c>
      <c r="X45" s="444">
        <v>0</v>
      </c>
      <c r="Y45" s="474">
        <f>SUM(Q45:X45)</f>
        <v>0</v>
      </c>
    </row>
    <row r="46" spans="1:25" ht="12.4" customHeight="1" x14ac:dyDescent="0.25">
      <c r="A46" s="479"/>
      <c r="B46" s="476"/>
      <c r="C46" s="455"/>
      <c r="D46" s="468"/>
      <c r="E46" s="445"/>
      <c r="F46" s="445"/>
      <c r="G46" s="445"/>
      <c r="H46" s="445"/>
      <c r="I46" s="445"/>
      <c r="J46" s="445"/>
      <c r="K46" s="445"/>
      <c r="L46" s="475"/>
      <c r="N46" s="479"/>
      <c r="O46" s="476"/>
      <c r="P46" s="455"/>
      <c r="Q46" s="468"/>
      <c r="R46" s="445"/>
      <c r="S46" s="445"/>
      <c r="T46" s="445"/>
      <c r="U46" s="445"/>
      <c r="V46" s="445"/>
      <c r="W46" s="445"/>
      <c r="X46" s="445"/>
      <c r="Y46" s="475"/>
    </row>
    <row r="47" spans="1:25" ht="12.4" customHeight="1" thickBot="1" x14ac:dyDescent="0.3">
      <c r="A47" s="462"/>
      <c r="B47" s="472"/>
      <c r="C47" s="125">
        <f>Personnel!G18</f>
        <v>0</v>
      </c>
      <c r="D47" s="126">
        <f>SUM(D45*C47)</f>
        <v>0</v>
      </c>
      <c r="E47" s="126">
        <f>E45*C47</f>
        <v>0</v>
      </c>
      <c r="F47" s="126">
        <f>F45*C47</f>
        <v>0</v>
      </c>
      <c r="G47" s="126">
        <f>G45*C47</f>
        <v>0</v>
      </c>
      <c r="H47" s="126">
        <f>H45*C47</f>
        <v>0</v>
      </c>
      <c r="I47" s="126">
        <f>I45*C47</f>
        <v>0</v>
      </c>
      <c r="J47" s="126">
        <f>J45*C47</f>
        <v>0</v>
      </c>
      <c r="K47" s="126">
        <f>K45*C47</f>
        <v>0</v>
      </c>
      <c r="L47" s="131">
        <f>SUM(D47:K47)</f>
        <v>0</v>
      </c>
      <c r="N47" s="462"/>
      <c r="O47" s="472"/>
      <c r="P47" s="125">
        <f>Personnel!T18</f>
        <v>0</v>
      </c>
      <c r="Q47" s="126">
        <f>SUM(Q45*P47)</f>
        <v>0</v>
      </c>
      <c r="R47" s="126">
        <f>R45*P47</f>
        <v>0</v>
      </c>
      <c r="S47" s="126">
        <f>S45*P47</f>
        <v>0</v>
      </c>
      <c r="T47" s="126">
        <f>T45*P47</f>
        <v>0</v>
      </c>
      <c r="U47" s="126">
        <f>U45*P47</f>
        <v>0</v>
      </c>
      <c r="V47" s="126">
        <f>V45*P47</f>
        <v>0</v>
      </c>
      <c r="W47" s="126">
        <f>W45*P47</f>
        <v>0</v>
      </c>
      <c r="X47" s="126">
        <f>X45*P47</f>
        <v>0</v>
      </c>
      <c r="Y47" s="131">
        <f>SUM(Q47:X47)</f>
        <v>0</v>
      </c>
    </row>
    <row r="48" spans="1:25" ht="12.4" customHeight="1" x14ac:dyDescent="0.25">
      <c r="A48" s="477">
        <v>14</v>
      </c>
      <c r="B48" s="478">
        <f>Personnel!B19</f>
        <v>0</v>
      </c>
      <c r="C48" s="454" t="s">
        <v>231</v>
      </c>
      <c r="D48" s="467">
        <f>SUM(Personnel!F19*0.0765)</f>
        <v>0</v>
      </c>
      <c r="E48" s="444">
        <v>0</v>
      </c>
      <c r="F48" s="444">
        <v>0</v>
      </c>
      <c r="G48" s="444">
        <v>0</v>
      </c>
      <c r="H48" s="444">
        <v>0</v>
      </c>
      <c r="I48" s="444">
        <v>0</v>
      </c>
      <c r="J48" s="444">
        <v>0</v>
      </c>
      <c r="K48" s="444">
        <v>0</v>
      </c>
      <c r="L48" s="474">
        <f>SUM(D48:K48)</f>
        <v>0</v>
      </c>
      <c r="N48" s="477">
        <v>14</v>
      </c>
      <c r="O48" s="478">
        <f>Personnel!O19</f>
        <v>0</v>
      </c>
      <c r="P48" s="454" t="s">
        <v>231</v>
      </c>
      <c r="Q48" s="467">
        <f>SUM(Personnel!S19*0.0765)</f>
        <v>0</v>
      </c>
      <c r="R48" s="444">
        <v>0</v>
      </c>
      <c r="S48" s="444">
        <v>0</v>
      </c>
      <c r="T48" s="444">
        <v>0</v>
      </c>
      <c r="U48" s="444">
        <v>0</v>
      </c>
      <c r="V48" s="444">
        <v>0</v>
      </c>
      <c r="W48" s="444">
        <v>0</v>
      </c>
      <c r="X48" s="444">
        <v>0</v>
      </c>
      <c r="Y48" s="474">
        <f>SUM(Q48:X48)</f>
        <v>0</v>
      </c>
    </row>
    <row r="49" spans="1:25" ht="12.4" customHeight="1" x14ac:dyDescent="0.25">
      <c r="A49" s="461"/>
      <c r="B49" s="470"/>
      <c r="C49" s="455"/>
      <c r="D49" s="468"/>
      <c r="E49" s="445"/>
      <c r="F49" s="445"/>
      <c r="G49" s="445"/>
      <c r="H49" s="445"/>
      <c r="I49" s="445"/>
      <c r="J49" s="445"/>
      <c r="K49" s="445"/>
      <c r="L49" s="475"/>
      <c r="N49" s="461"/>
      <c r="O49" s="470"/>
      <c r="P49" s="455"/>
      <c r="Q49" s="468"/>
      <c r="R49" s="445"/>
      <c r="S49" s="445"/>
      <c r="T49" s="445"/>
      <c r="U49" s="445"/>
      <c r="V49" s="445"/>
      <c r="W49" s="445"/>
      <c r="X49" s="445"/>
      <c r="Y49" s="475"/>
    </row>
    <row r="50" spans="1:25" ht="12.4" customHeight="1" thickBot="1" x14ac:dyDescent="0.3">
      <c r="A50" s="462"/>
      <c r="B50" s="472"/>
      <c r="C50" s="125">
        <f>Personnel!G19</f>
        <v>0</v>
      </c>
      <c r="D50" s="126">
        <f>SUM(D48*C50)</f>
        <v>0</v>
      </c>
      <c r="E50" s="126">
        <f>E48*C50</f>
        <v>0</v>
      </c>
      <c r="F50" s="126">
        <f>F48*C50</f>
        <v>0</v>
      </c>
      <c r="G50" s="126">
        <f>G48*C50</f>
        <v>0</v>
      </c>
      <c r="H50" s="126">
        <f>H48*C50</f>
        <v>0</v>
      </c>
      <c r="I50" s="126">
        <f>I48*C50</f>
        <v>0</v>
      </c>
      <c r="J50" s="126">
        <f>J48*C50</f>
        <v>0</v>
      </c>
      <c r="K50" s="126">
        <f>K48*C50</f>
        <v>0</v>
      </c>
      <c r="L50" s="131">
        <f>SUM(D50:K50)</f>
        <v>0</v>
      </c>
      <c r="N50" s="462"/>
      <c r="O50" s="472"/>
      <c r="P50" s="125">
        <f>Personnel!T19</f>
        <v>0</v>
      </c>
      <c r="Q50" s="126">
        <f>SUM(Q48*P50)</f>
        <v>0</v>
      </c>
      <c r="R50" s="126">
        <f>R48*P50</f>
        <v>0</v>
      </c>
      <c r="S50" s="126">
        <f>S48*P50</f>
        <v>0</v>
      </c>
      <c r="T50" s="126">
        <f>T48*P50</f>
        <v>0</v>
      </c>
      <c r="U50" s="126">
        <f>U48*P50</f>
        <v>0</v>
      </c>
      <c r="V50" s="126">
        <f>V48*P50</f>
        <v>0</v>
      </c>
      <c r="W50" s="126">
        <f>W48*P50</f>
        <v>0</v>
      </c>
      <c r="X50" s="126">
        <f>X48*P50</f>
        <v>0</v>
      </c>
      <c r="Y50" s="131">
        <f>SUM(Q50:X50)</f>
        <v>0</v>
      </c>
    </row>
    <row r="51" spans="1:25" ht="12.4" customHeight="1" x14ac:dyDescent="0.25">
      <c r="A51" s="460">
        <v>15</v>
      </c>
      <c r="B51" s="469">
        <f>Personnel!B20</f>
        <v>0</v>
      </c>
      <c r="C51" s="454" t="s">
        <v>231</v>
      </c>
      <c r="D51" s="467">
        <f>SUM(Personnel!F20*0.0765)</f>
        <v>0</v>
      </c>
      <c r="E51" s="444">
        <v>0</v>
      </c>
      <c r="F51" s="444">
        <v>0</v>
      </c>
      <c r="G51" s="444">
        <v>0</v>
      </c>
      <c r="H51" s="444">
        <v>0</v>
      </c>
      <c r="I51" s="444">
        <v>0</v>
      </c>
      <c r="J51" s="444">
        <v>0</v>
      </c>
      <c r="K51" s="444">
        <v>0</v>
      </c>
      <c r="L51" s="474">
        <f>SUM(D51:K51)</f>
        <v>0</v>
      </c>
      <c r="N51" s="460">
        <v>15</v>
      </c>
      <c r="O51" s="469">
        <f>Personnel!O20</f>
        <v>0</v>
      </c>
      <c r="P51" s="454" t="s">
        <v>231</v>
      </c>
      <c r="Q51" s="467">
        <f>SUM(Personnel!S20*0.0765)</f>
        <v>0</v>
      </c>
      <c r="R51" s="444">
        <v>0</v>
      </c>
      <c r="S51" s="444">
        <v>0</v>
      </c>
      <c r="T51" s="444">
        <v>0</v>
      </c>
      <c r="U51" s="444">
        <v>0</v>
      </c>
      <c r="V51" s="444">
        <v>0</v>
      </c>
      <c r="W51" s="444">
        <v>0</v>
      </c>
      <c r="X51" s="444">
        <v>0</v>
      </c>
      <c r="Y51" s="474">
        <f>SUM(Q51:X51)</f>
        <v>0</v>
      </c>
    </row>
    <row r="52" spans="1:25" ht="12.4" customHeight="1" x14ac:dyDescent="0.25">
      <c r="A52" s="461"/>
      <c r="B52" s="470"/>
      <c r="C52" s="455"/>
      <c r="D52" s="468"/>
      <c r="E52" s="445"/>
      <c r="F52" s="445"/>
      <c r="G52" s="445"/>
      <c r="H52" s="445"/>
      <c r="I52" s="445"/>
      <c r="J52" s="445"/>
      <c r="K52" s="445"/>
      <c r="L52" s="475"/>
      <c r="N52" s="461"/>
      <c r="O52" s="470"/>
      <c r="P52" s="455"/>
      <c r="Q52" s="468"/>
      <c r="R52" s="445"/>
      <c r="S52" s="445"/>
      <c r="T52" s="445"/>
      <c r="U52" s="445"/>
      <c r="V52" s="445"/>
      <c r="W52" s="445"/>
      <c r="X52" s="445"/>
      <c r="Y52" s="475"/>
    </row>
    <row r="53" spans="1:25" ht="12.4" customHeight="1" thickBot="1" x14ac:dyDescent="0.3">
      <c r="A53" s="462"/>
      <c r="B53" s="472"/>
      <c r="C53" s="125">
        <f>Personnel!G20</f>
        <v>0</v>
      </c>
      <c r="D53" s="126">
        <f>SUM(D51*C53)</f>
        <v>0</v>
      </c>
      <c r="E53" s="126">
        <f>E51*C53</f>
        <v>0</v>
      </c>
      <c r="F53" s="126">
        <f>F51*C53</f>
        <v>0</v>
      </c>
      <c r="G53" s="126">
        <f>G51*C53</f>
        <v>0</v>
      </c>
      <c r="H53" s="126">
        <f>H51*C53</f>
        <v>0</v>
      </c>
      <c r="I53" s="126">
        <f>I51*C53</f>
        <v>0</v>
      </c>
      <c r="J53" s="126">
        <f>J51*C53</f>
        <v>0</v>
      </c>
      <c r="K53" s="126">
        <f>K51*C53</f>
        <v>0</v>
      </c>
      <c r="L53" s="131">
        <f>SUM(D53:K53)</f>
        <v>0</v>
      </c>
      <c r="N53" s="462"/>
      <c r="O53" s="472"/>
      <c r="P53" s="125">
        <f>Personnel!T20</f>
        <v>0</v>
      </c>
      <c r="Q53" s="126">
        <f>SUM(Q51*P53)</f>
        <v>0</v>
      </c>
      <c r="R53" s="126">
        <f>R51*P53</f>
        <v>0</v>
      </c>
      <c r="S53" s="126">
        <f>S51*P53</f>
        <v>0</v>
      </c>
      <c r="T53" s="126">
        <f>T51*P53</f>
        <v>0</v>
      </c>
      <c r="U53" s="126">
        <f>U51*P53</f>
        <v>0</v>
      </c>
      <c r="V53" s="126">
        <f>V51*P53</f>
        <v>0</v>
      </c>
      <c r="W53" s="126">
        <f>W51*P53</f>
        <v>0</v>
      </c>
      <c r="X53" s="126">
        <f>X51*P53</f>
        <v>0</v>
      </c>
      <c r="Y53" s="131">
        <f>SUM(Q53:X53)</f>
        <v>0</v>
      </c>
    </row>
    <row r="54" spans="1:25" ht="12.4" customHeight="1" x14ac:dyDescent="0.25">
      <c r="A54" s="460">
        <v>16</v>
      </c>
      <c r="B54" s="469">
        <f>Personnel!B21</f>
        <v>0</v>
      </c>
      <c r="C54" s="454" t="s">
        <v>231</v>
      </c>
      <c r="D54" s="467">
        <f>SUM(Personnel!F21*0.0765)</f>
        <v>0</v>
      </c>
      <c r="E54" s="444">
        <v>0</v>
      </c>
      <c r="F54" s="444">
        <v>0</v>
      </c>
      <c r="G54" s="444">
        <v>0</v>
      </c>
      <c r="H54" s="444">
        <v>0</v>
      </c>
      <c r="I54" s="444">
        <v>0</v>
      </c>
      <c r="J54" s="444">
        <v>0</v>
      </c>
      <c r="K54" s="444">
        <v>0</v>
      </c>
      <c r="L54" s="474">
        <f>SUM(D54:K54)</f>
        <v>0</v>
      </c>
      <c r="N54" s="460">
        <v>16</v>
      </c>
      <c r="O54" s="469">
        <f>Personnel!O21</f>
        <v>0</v>
      </c>
      <c r="P54" s="454" t="s">
        <v>231</v>
      </c>
      <c r="Q54" s="467">
        <f>SUM(Personnel!S21*0.0765)</f>
        <v>0</v>
      </c>
      <c r="R54" s="444">
        <v>0</v>
      </c>
      <c r="S54" s="444">
        <v>0</v>
      </c>
      <c r="T54" s="444">
        <v>0</v>
      </c>
      <c r="U54" s="444">
        <v>0</v>
      </c>
      <c r="V54" s="444">
        <v>0</v>
      </c>
      <c r="W54" s="444">
        <v>0</v>
      </c>
      <c r="X54" s="444">
        <v>0</v>
      </c>
      <c r="Y54" s="474">
        <f>SUM(Q54:X54)</f>
        <v>0</v>
      </c>
    </row>
    <row r="55" spans="1:25" ht="12.4" customHeight="1" x14ac:dyDescent="0.25">
      <c r="A55" s="461"/>
      <c r="B55" s="470"/>
      <c r="C55" s="455"/>
      <c r="D55" s="468"/>
      <c r="E55" s="445"/>
      <c r="F55" s="445"/>
      <c r="G55" s="445"/>
      <c r="H55" s="445"/>
      <c r="I55" s="445"/>
      <c r="J55" s="445"/>
      <c r="K55" s="445"/>
      <c r="L55" s="475"/>
      <c r="N55" s="461"/>
      <c r="O55" s="470"/>
      <c r="P55" s="455"/>
      <c r="Q55" s="468"/>
      <c r="R55" s="445"/>
      <c r="S55" s="445"/>
      <c r="T55" s="445"/>
      <c r="U55" s="445"/>
      <c r="V55" s="445"/>
      <c r="W55" s="445"/>
      <c r="X55" s="445"/>
      <c r="Y55" s="475"/>
    </row>
    <row r="56" spans="1:25" ht="12.4" customHeight="1" thickBot="1" x14ac:dyDescent="0.3">
      <c r="A56" s="462"/>
      <c r="B56" s="472"/>
      <c r="C56" s="125">
        <f>Personnel!G21</f>
        <v>0</v>
      </c>
      <c r="D56" s="126">
        <f>SUM(D54*C56)</f>
        <v>0</v>
      </c>
      <c r="E56" s="126">
        <f>E54*C56</f>
        <v>0</v>
      </c>
      <c r="F56" s="126">
        <f>F54*C56</f>
        <v>0</v>
      </c>
      <c r="G56" s="126">
        <f>G54*C56</f>
        <v>0</v>
      </c>
      <c r="H56" s="126">
        <f>H54*C56</f>
        <v>0</v>
      </c>
      <c r="I56" s="126">
        <f>I54*C56</f>
        <v>0</v>
      </c>
      <c r="J56" s="126">
        <f>J54*C56</f>
        <v>0</v>
      </c>
      <c r="K56" s="126">
        <f>K54*C56</f>
        <v>0</v>
      </c>
      <c r="L56" s="131">
        <f>SUM(D56:K56)</f>
        <v>0</v>
      </c>
      <c r="N56" s="462"/>
      <c r="O56" s="472"/>
      <c r="P56" s="125">
        <f>Personnel!T21</f>
        <v>0</v>
      </c>
      <c r="Q56" s="126">
        <f>SUM(Q54*P56)</f>
        <v>0</v>
      </c>
      <c r="R56" s="126">
        <f>R54*P56</f>
        <v>0</v>
      </c>
      <c r="S56" s="126">
        <f>S54*P56</f>
        <v>0</v>
      </c>
      <c r="T56" s="126">
        <f>T54*P56</f>
        <v>0</v>
      </c>
      <c r="U56" s="126">
        <f>U54*P56</f>
        <v>0</v>
      </c>
      <c r="V56" s="126">
        <f>V54*P56</f>
        <v>0</v>
      </c>
      <c r="W56" s="126">
        <f>W54*P56</f>
        <v>0</v>
      </c>
      <c r="X56" s="126">
        <f>X54*P56</f>
        <v>0</v>
      </c>
      <c r="Y56" s="131">
        <f>SUM(Q56:X56)</f>
        <v>0</v>
      </c>
    </row>
    <row r="57" spans="1:25" ht="12.4" customHeight="1" x14ac:dyDescent="0.25">
      <c r="A57" s="460">
        <v>17</v>
      </c>
      <c r="B57" s="469">
        <f>Personnel!B22</f>
        <v>0</v>
      </c>
      <c r="C57" s="454" t="s">
        <v>231</v>
      </c>
      <c r="D57" s="467">
        <f>SUM(Personnel!F22*0.0765)</f>
        <v>0</v>
      </c>
      <c r="E57" s="444">
        <v>0</v>
      </c>
      <c r="F57" s="444">
        <v>0</v>
      </c>
      <c r="G57" s="444">
        <v>0</v>
      </c>
      <c r="H57" s="444">
        <v>0</v>
      </c>
      <c r="I57" s="444">
        <v>0</v>
      </c>
      <c r="J57" s="444">
        <v>0</v>
      </c>
      <c r="K57" s="444">
        <v>0</v>
      </c>
      <c r="L57" s="474">
        <f>SUM(D57:K57)</f>
        <v>0</v>
      </c>
      <c r="N57" s="460">
        <v>17</v>
      </c>
      <c r="O57" s="469">
        <f>Personnel!O22</f>
        <v>0</v>
      </c>
      <c r="P57" s="454" t="s">
        <v>231</v>
      </c>
      <c r="Q57" s="467">
        <f>SUM(Personnel!S22*0.0765)</f>
        <v>0</v>
      </c>
      <c r="R57" s="444">
        <v>0</v>
      </c>
      <c r="S57" s="444">
        <v>0</v>
      </c>
      <c r="T57" s="444">
        <v>0</v>
      </c>
      <c r="U57" s="444">
        <v>0</v>
      </c>
      <c r="V57" s="444">
        <v>0</v>
      </c>
      <c r="W57" s="444">
        <v>0</v>
      </c>
      <c r="X57" s="444">
        <v>0</v>
      </c>
      <c r="Y57" s="474">
        <f>SUM(Q57:X57)</f>
        <v>0</v>
      </c>
    </row>
    <row r="58" spans="1:25" ht="12.4" customHeight="1" x14ac:dyDescent="0.25">
      <c r="A58" s="461"/>
      <c r="B58" s="470"/>
      <c r="C58" s="455"/>
      <c r="D58" s="468"/>
      <c r="E58" s="445"/>
      <c r="F58" s="445"/>
      <c r="G58" s="445"/>
      <c r="H58" s="445"/>
      <c r="I58" s="445"/>
      <c r="J58" s="445"/>
      <c r="K58" s="445"/>
      <c r="L58" s="475"/>
      <c r="N58" s="461"/>
      <c r="O58" s="470"/>
      <c r="P58" s="455"/>
      <c r="Q58" s="468"/>
      <c r="R58" s="445"/>
      <c r="S58" s="445"/>
      <c r="T58" s="445"/>
      <c r="U58" s="445"/>
      <c r="V58" s="445"/>
      <c r="W58" s="445"/>
      <c r="X58" s="445"/>
      <c r="Y58" s="475"/>
    </row>
    <row r="59" spans="1:25" ht="12.4" customHeight="1" thickBot="1" x14ac:dyDescent="0.3">
      <c r="A59" s="462"/>
      <c r="B59" s="472"/>
      <c r="C59" s="125">
        <f>Personnel!G22</f>
        <v>0</v>
      </c>
      <c r="D59" s="126">
        <f>SUM(D57*C59)</f>
        <v>0</v>
      </c>
      <c r="E59" s="126">
        <f>E57*C59</f>
        <v>0</v>
      </c>
      <c r="F59" s="126">
        <f>F57*C59</f>
        <v>0</v>
      </c>
      <c r="G59" s="126">
        <f>G57*C59</f>
        <v>0</v>
      </c>
      <c r="H59" s="126">
        <f>H57*C59</f>
        <v>0</v>
      </c>
      <c r="I59" s="126">
        <f>I57*C59</f>
        <v>0</v>
      </c>
      <c r="J59" s="126">
        <f>J57*C59</f>
        <v>0</v>
      </c>
      <c r="K59" s="126">
        <f>K57*C59</f>
        <v>0</v>
      </c>
      <c r="L59" s="131">
        <f>SUM(D59:K59)</f>
        <v>0</v>
      </c>
      <c r="N59" s="462"/>
      <c r="O59" s="472"/>
      <c r="P59" s="125">
        <f>Personnel!T22</f>
        <v>0</v>
      </c>
      <c r="Q59" s="126">
        <f>SUM(Q57*P59)</f>
        <v>0</v>
      </c>
      <c r="R59" s="126">
        <f>R57*P59</f>
        <v>0</v>
      </c>
      <c r="S59" s="126">
        <f>S57*P59</f>
        <v>0</v>
      </c>
      <c r="T59" s="126">
        <f>T57*P59</f>
        <v>0</v>
      </c>
      <c r="U59" s="126">
        <f>U57*P59</f>
        <v>0</v>
      </c>
      <c r="V59" s="126">
        <f>V57*P59</f>
        <v>0</v>
      </c>
      <c r="W59" s="126">
        <f>W57*P59</f>
        <v>0</v>
      </c>
      <c r="X59" s="126">
        <f>X57*P59</f>
        <v>0</v>
      </c>
      <c r="Y59" s="131">
        <f>SUM(Q59:X59)</f>
        <v>0</v>
      </c>
    </row>
    <row r="60" spans="1:25" ht="12.4" customHeight="1" x14ac:dyDescent="0.25">
      <c r="A60" s="460">
        <v>18</v>
      </c>
      <c r="B60" s="469">
        <f>Personnel!B23</f>
        <v>0</v>
      </c>
      <c r="C60" s="454" t="s">
        <v>231</v>
      </c>
      <c r="D60" s="467">
        <f>SUM(Personnel!F23*0.0765)</f>
        <v>0</v>
      </c>
      <c r="E60" s="444">
        <v>0</v>
      </c>
      <c r="F60" s="444">
        <v>0</v>
      </c>
      <c r="G60" s="444">
        <v>0</v>
      </c>
      <c r="H60" s="444">
        <v>0</v>
      </c>
      <c r="I60" s="444">
        <v>0</v>
      </c>
      <c r="J60" s="444">
        <v>0</v>
      </c>
      <c r="K60" s="444">
        <v>0</v>
      </c>
      <c r="L60" s="474">
        <f>SUM(D60:K60)</f>
        <v>0</v>
      </c>
      <c r="N60" s="460">
        <v>18</v>
      </c>
      <c r="O60" s="469">
        <f>Personnel!O23</f>
        <v>0</v>
      </c>
      <c r="P60" s="454" t="s">
        <v>231</v>
      </c>
      <c r="Q60" s="467">
        <f>SUM(Personnel!S23*0.0765)</f>
        <v>0</v>
      </c>
      <c r="R60" s="444">
        <v>0</v>
      </c>
      <c r="S60" s="444">
        <v>0</v>
      </c>
      <c r="T60" s="444">
        <v>0</v>
      </c>
      <c r="U60" s="444">
        <v>0</v>
      </c>
      <c r="V60" s="444">
        <v>0</v>
      </c>
      <c r="W60" s="444">
        <v>0</v>
      </c>
      <c r="X60" s="444">
        <v>0</v>
      </c>
      <c r="Y60" s="474">
        <f>SUM(Q60:X60)</f>
        <v>0</v>
      </c>
    </row>
    <row r="61" spans="1:25" ht="12.4" customHeight="1" x14ac:dyDescent="0.25">
      <c r="A61" s="461"/>
      <c r="B61" s="470"/>
      <c r="C61" s="455"/>
      <c r="D61" s="468"/>
      <c r="E61" s="445"/>
      <c r="F61" s="445"/>
      <c r="G61" s="445"/>
      <c r="H61" s="445"/>
      <c r="I61" s="445"/>
      <c r="J61" s="445"/>
      <c r="K61" s="445"/>
      <c r="L61" s="475"/>
      <c r="N61" s="461"/>
      <c r="O61" s="470"/>
      <c r="P61" s="455"/>
      <c r="Q61" s="468"/>
      <c r="R61" s="445"/>
      <c r="S61" s="445"/>
      <c r="T61" s="445"/>
      <c r="U61" s="445"/>
      <c r="V61" s="445"/>
      <c r="W61" s="445"/>
      <c r="X61" s="445"/>
      <c r="Y61" s="475"/>
    </row>
    <row r="62" spans="1:25" ht="12.4" customHeight="1" thickBot="1" x14ac:dyDescent="0.3">
      <c r="A62" s="462"/>
      <c r="B62" s="472"/>
      <c r="C62" s="125">
        <f>Personnel!G23</f>
        <v>0</v>
      </c>
      <c r="D62" s="126">
        <f>SUM(D60*C62)</f>
        <v>0</v>
      </c>
      <c r="E62" s="126">
        <f>E60*C62</f>
        <v>0</v>
      </c>
      <c r="F62" s="126">
        <f>F60*C62</f>
        <v>0</v>
      </c>
      <c r="G62" s="126">
        <f>G60*C62</f>
        <v>0</v>
      </c>
      <c r="H62" s="126">
        <f>H60*C62</f>
        <v>0</v>
      </c>
      <c r="I62" s="126">
        <f>I60*C62</f>
        <v>0</v>
      </c>
      <c r="J62" s="126">
        <f>J60*C62</f>
        <v>0</v>
      </c>
      <c r="K62" s="126">
        <f>K60*C62</f>
        <v>0</v>
      </c>
      <c r="L62" s="131">
        <f>SUM(D62:K62)</f>
        <v>0</v>
      </c>
      <c r="N62" s="462"/>
      <c r="O62" s="472"/>
      <c r="P62" s="125">
        <f>Personnel!T23</f>
        <v>0</v>
      </c>
      <c r="Q62" s="126">
        <f>SUM(Q60*P62)</f>
        <v>0</v>
      </c>
      <c r="R62" s="126">
        <f>R60*P62</f>
        <v>0</v>
      </c>
      <c r="S62" s="126">
        <f>S60*P62</f>
        <v>0</v>
      </c>
      <c r="T62" s="126">
        <f>T60*P62</f>
        <v>0</v>
      </c>
      <c r="U62" s="126">
        <f>U60*P62</f>
        <v>0</v>
      </c>
      <c r="V62" s="126">
        <f>V60*P62</f>
        <v>0</v>
      </c>
      <c r="W62" s="126">
        <f>W60*P62</f>
        <v>0</v>
      </c>
      <c r="X62" s="126">
        <f>X60*P62</f>
        <v>0</v>
      </c>
      <c r="Y62" s="131">
        <f>SUM(Q62:X62)</f>
        <v>0</v>
      </c>
    </row>
    <row r="63" spans="1:25" ht="12.4" customHeight="1" x14ac:dyDescent="0.25">
      <c r="A63" s="460">
        <v>19</v>
      </c>
      <c r="B63" s="469">
        <f>Personnel!B24</f>
        <v>0</v>
      </c>
      <c r="C63" s="454" t="s">
        <v>231</v>
      </c>
      <c r="D63" s="467">
        <f>SUM(Personnel!F24*0.0765)</f>
        <v>0</v>
      </c>
      <c r="E63" s="444">
        <v>0</v>
      </c>
      <c r="F63" s="444">
        <v>0</v>
      </c>
      <c r="G63" s="444">
        <v>0</v>
      </c>
      <c r="H63" s="444">
        <v>0</v>
      </c>
      <c r="I63" s="444">
        <v>0</v>
      </c>
      <c r="J63" s="444">
        <v>0</v>
      </c>
      <c r="K63" s="444">
        <v>0</v>
      </c>
      <c r="L63" s="474">
        <f>SUM(D63:K63)</f>
        <v>0</v>
      </c>
      <c r="N63" s="460">
        <v>19</v>
      </c>
      <c r="O63" s="469">
        <f>Personnel!O24</f>
        <v>0</v>
      </c>
      <c r="P63" s="454" t="s">
        <v>231</v>
      </c>
      <c r="Q63" s="467">
        <f>SUM(Personnel!S24*0.0765)</f>
        <v>0</v>
      </c>
      <c r="R63" s="444">
        <v>0</v>
      </c>
      <c r="S63" s="444">
        <v>0</v>
      </c>
      <c r="T63" s="444">
        <v>0</v>
      </c>
      <c r="U63" s="444">
        <v>0</v>
      </c>
      <c r="V63" s="444">
        <v>0</v>
      </c>
      <c r="W63" s="444">
        <v>0</v>
      </c>
      <c r="X63" s="444">
        <v>0</v>
      </c>
      <c r="Y63" s="474">
        <f>SUM(Q63:X63)</f>
        <v>0</v>
      </c>
    </row>
    <row r="64" spans="1:25" ht="12.4" customHeight="1" x14ac:dyDescent="0.25">
      <c r="A64" s="461"/>
      <c r="B64" s="470"/>
      <c r="C64" s="455"/>
      <c r="D64" s="468"/>
      <c r="E64" s="445"/>
      <c r="F64" s="445"/>
      <c r="G64" s="445"/>
      <c r="H64" s="445"/>
      <c r="I64" s="445"/>
      <c r="J64" s="445"/>
      <c r="K64" s="445"/>
      <c r="L64" s="475"/>
      <c r="N64" s="461"/>
      <c r="O64" s="470"/>
      <c r="P64" s="455"/>
      <c r="Q64" s="468"/>
      <c r="R64" s="445"/>
      <c r="S64" s="445"/>
      <c r="T64" s="445"/>
      <c r="U64" s="445"/>
      <c r="V64" s="445"/>
      <c r="W64" s="445"/>
      <c r="X64" s="445"/>
      <c r="Y64" s="475"/>
    </row>
    <row r="65" spans="1:25" ht="12.4" customHeight="1" thickBot="1" x14ac:dyDescent="0.3">
      <c r="A65" s="462"/>
      <c r="B65" s="472"/>
      <c r="C65" s="125">
        <f>Personnel!G24</f>
        <v>0</v>
      </c>
      <c r="D65" s="126">
        <f>SUM(D63*C65)</f>
        <v>0</v>
      </c>
      <c r="E65" s="126">
        <f>E63*C65</f>
        <v>0</v>
      </c>
      <c r="F65" s="126">
        <f>F63*C65</f>
        <v>0</v>
      </c>
      <c r="G65" s="126">
        <f>G63*C65</f>
        <v>0</v>
      </c>
      <c r="H65" s="126">
        <f>H63*C65</f>
        <v>0</v>
      </c>
      <c r="I65" s="126">
        <f>I63*C65</f>
        <v>0</v>
      </c>
      <c r="J65" s="126">
        <f>J63*C65</f>
        <v>0</v>
      </c>
      <c r="K65" s="126">
        <f>K63*C65</f>
        <v>0</v>
      </c>
      <c r="L65" s="131">
        <f>SUM(D65:K65)</f>
        <v>0</v>
      </c>
      <c r="N65" s="462"/>
      <c r="O65" s="472"/>
      <c r="P65" s="125">
        <f>Personnel!T24</f>
        <v>0</v>
      </c>
      <c r="Q65" s="126">
        <f>SUM(Q63*P65)</f>
        <v>0</v>
      </c>
      <c r="R65" s="126">
        <f>R63*P65</f>
        <v>0</v>
      </c>
      <c r="S65" s="126">
        <f>S63*P65</f>
        <v>0</v>
      </c>
      <c r="T65" s="126">
        <f>T63*P65</f>
        <v>0</v>
      </c>
      <c r="U65" s="126">
        <f>U63*P65</f>
        <v>0</v>
      </c>
      <c r="V65" s="126">
        <f>V63*P65</f>
        <v>0</v>
      </c>
      <c r="W65" s="126">
        <f>W63*P65</f>
        <v>0</v>
      </c>
      <c r="X65" s="126">
        <f>X63*P65</f>
        <v>0</v>
      </c>
      <c r="Y65" s="131">
        <f>SUM(Q65:X65)</f>
        <v>0</v>
      </c>
    </row>
    <row r="66" spans="1:25" ht="12.4" customHeight="1" x14ac:dyDescent="0.25">
      <c r="A66" s="460">
        <v>20</v>
      </c>
      <c r="B66" s="469">
        <f>Personnel!B25</f>
        <v>0</v>
      </c>
      <c r="C66" s="454" t="s">
        <v>231</v>
      </c>
      <c r="D66" s="467">
        <f>SUM(Personnel!F25*0.0765)</f>
        <v>0</v>
      </c>
      <c r="E66" s="444">
        <v>0</v>
      </c>
      <c r="F66" s="444">
        <v>0</v>
      </c>
      <c r="G66" s="444">
        <v>0</v>
      </c>
      <c r="H66" s="444">
        <v>0</v>
      </c>
      <c r="I66" s="444">
        <v>0</v>
      </c>
      <c r="J66" s="444">
        <v>0</v>
      </c>
      <c r="K66" s="444">
        <v>0</v>
      </c>
      <c r="L66" s="474">
        <f>SUM(D66:K66)</f>
        <v>0</v>
      </c>
      <c r="N66" s="460">
        <v>20</v>
      </c>
      <c r="O66" s="469">
        <f>Personnel!O25</f>
        <v>0</v>
      </c>
      <c r="P66" s="454" t="s">
        <v>231</v>
      </c>
      <c r="Q66" s="467">
        <f>SUM(Personnel!S25*0.0765)</f>
        <v>0</v>
      </c>
      <c r="R66" s="444">
        <v>0</v>
      </c>
      <c r="S66" s="444">
        <v>0</v>
      </c>
      <c r="T66" s="444">
        <v>0</v>
      </c>
      <c r="U66" s="444">
        <v>0</v>
      </c>
      <c r="V66" s="444">
        <v>0</v>
      </c>
      <c r="W66" s="444">
        <v>0</v>
      </c>
      <c r="X66" s="444">
        <v>0</v>
      </c>
      <c r="Y66" s="474">
        <f>SUM(Q66:X66)</f>
        <v>0</v>
      </c>
    </row>
    <row r="67" spans="1:25" ht="12.4" customHeight="1" x14ac:dyDescent="0.25">
      <c r="A67" s="461"/>
      <c r="B67" s="470"/>
      <c r="C67" s="455"/>
      <c r="D67" s="468"/>
      <c r="E67" s="445"/>
      <c r="F67" s="445"/>
      <c r="G67" s="445"/>
      <c r="H67" s="445"/>
      <c r="I67" s="445"/>
      <c r="J67" s="445"/>
      <c r="K67" s="445"/>
      <c r="L67" s="475"/>
      <c r="N67" s="461"/>
      <c r="O67" s="470"/>
      <c r="P67" s="455"/>
      <c r="Q67" s="468"/>
      <c r="R67" s="445"/>
      <c r="S67" s="445"/>
      <c r="T67" s="445"/>
      <c r="U67" s="445"/>
      <c r="V67" s="445"/>
      <c r="W67" s="445"/>
      <c r="X67" s="445"/>
      <c r="Y67" s="475"/>
    </row>
    <row r="68" spans="1:25" ht="12.4" customHeight="1" thickBot="1" x14ac:dyDescent="0.3">
      <c r="A68" s="462"/>
      <c r="B68" s="472"/>
      <c r="C68" s="125">
        <f>Personnel!G25</f>
        <v>0</v>
      </c>
      <c r="D68" s="126">
        <f>SUM(D66*C68)</f>
        <v>0</v>
      </c>
      <c r="E68" s="126">
        <f>E66*C68</f>
        <v>0</v>
      </c>
      <c r="F68" s="126">
        <f>F66*C68</f>
        <v>0</v>
      </c>
      <c r="G68" s="126">
        <f>G66*C68</f>
        <v>0</v>
      </c>
      <c r="H68" s="126">
        <f>H66*C68</f>
        <v>0</v>
      </c>
      <c r="I68" s="126">
        <f>I66*C68</f>
        <v>0</v>
      </c>
      <c r="J68" s="126">
        <f>J66*C68</f>
        <v>0</v>
      </c>
      <c r="K68" s="126">
        <f>K66*C68</f>
        <v>0</v>
      </c>
      <c r="L68" s="131">
        <f>SUM(D68:K68)</f>
        <v>0</v>
      </c>
      <c r="N68" s="462"/>
      <c r="O68" s="472"/>
      <c r="P68" s="125">
        <f>Personnel!T25</f>
        <v>0</v>
      </c>
      <c r="Q68" s="126">
        <f>SUM(Q66*P68)</f>
        <v>0</v>
      </c>
      <c r="R68" s="126">
        <f>R66*P68</f>
        <v>0</v>
      </c>
      <c r="S68" s="126">
        <f>S66*P68</f>
        <v>0</v>
      </c>
      <c r="T68" s="126">
        <f>T66*P68</f>
        <v>0</v>
      </c>
      <c r="U68" s="126">
        <f>U66*P68</f>
        <v>0</v>
      </c>
      <c r="V68" s="126">
        <f>V66*P68</f>
        <v>0</v>
      </c>
      <c r="W68" s="126">
        <f>W66*P68</f>
        <v>0</v>
      </c>
      <c r="X68" s="126">
        <f>X66*P68</f>
        <v>0</v>
      </c>
      <c r="Y68" s="131">
        <f>SUM(Q68:X68)</f>
        <v>0</v>
      </c>
    </row>
    <row r="69" spans="1:25" ht="12.4" customHeight="1" x14ac:dyDescent="0.25">
      <c r="A69" s="460">
        <v>21</v>
      </c>
      <c r="B69" s="469">
        <f>Personnel!B26</f>
        <v>0</v>
      </c>
      <c r="C69" s="454" t="s">
        <v>231</v>
      </c>
      <c r="D69" s="467">
        <f>SUM(Personnel!F26*0.0765)</f>
        <v>0</v>
      </c>
      <c r="E69" s="444">
        <v>0</v>
      </c>
      <c r="F69" s="444">
        <v>0</v>
      </c>
      <c r="G69" s="444">
        <v>0</v>
      </c>
      <c r="H69" s="444">
        <v>0</v>
      </c>
      <c r="I69" s="444">
        <v>0</v>
      </c>
      <c r="J69" s="444">
        <v>0</v>
      </c>
      <c r="K69" s="444">
        <v>0</v>
      </c>
      <c r="L69" s="474">
        <f>SUM(D69:K69)</f>
        <v>0</v>
      </c>
      <c r="N69" s="460">
        <v>21</v>
      </c>
      <c r="O69" s="469">
        <f>Personnel!O26</f>
        <v>0</v>
      </c>
      <c r="P69" s="454" t="s">
        <v>231</v>
      </c>
      <c r="Q69" s="467">
        <f>SUM(Personnel!S26*0.0765)</f>
        <v>0</v>
      </c>
      <c r="R69" s="444">
        <v>0</v>
      </c>
      <c r="S69" s="444">
        <v>0</v>
      </c>
      <c r="T69" s="444">
        <v>0</v>
      </c>
      <c r="U69" s="444">
        <v>0</v>
      </c>
      <c r="V69" s="444">
        <v>0</v>
      </c>
      <c r="W69" s="444">
        <v>0</v>
      </c>
      <c r="X69" s="444">
        <v>0</v>
      </c>
      <c r="Y69" s="474">
        <f>SUM(Q69:X69)</f>
        <v>0</v>
      </c>
    </row>
    <row r="70" spans="1:25" ht="12.4" customHeight="1" x14ac:dyDescent="0.25">
      <c r="A70" s="461"/>
      <c r="B70" s="470"/>
      <c r="C70" s="455"/>
      <c r="D70" s="468"/>
      <c r="E70" s="445"/>
      <c r="F70" s="445"/>
      <c r="G70" s="445"/>
      <c r="H70" s="445"/>
      <c r="I70" s="445"/>
      <c r="J70" s="445"/>
      <c r="K70" s="445"/>
      <c r="L70" s="475"/>
      <c r="N70" s="461"/>
      <c r="O70" s="470"/>
      <c r="P70" s="455"/>
      <c r="Q70" s="468"/>
      <c r="R70" s="445"/>
      <c r="S70" s="445"/>
      <c r="T70" s="445"/>
      <c r="U70" s="445"/>
      <c r="V70" s="445"/>
      <c r="W70" s="445"/>
      <c r="X70" s="445"/>
      <c r="Y70" s="475"/>
    </row>
    <row r="71" spans="1:25" ht="12.4" customHeight="1" thickBot="1" x14ac:dyDescent="0.3">
      <c r="A71" s="462"/>
      <c r="B71" s="472"/>
      <c r="C71" s="125">
        <f>Personnel!G26</f>
        <v>0</v>
      </c>
      <c r="D71" s="126">
        <f>SUM(D69*C71)</f>
        <v>0</v>
      </c>
      <c r="E71" s="126">
        <f>E69*C71</f>
        <v>0</v>
      </c>
      <c r="F71" s="126">
        <f>F69*C71</f>
        <v>0</v>
      </c>
      <c r="G71" s="126">
        <f>G69*C71</f>
        <v>0</v>
      </c>
      <c r="H71" s="126">
        <f>H69*C71</f>
        <v>0</v>
      </c>
      <c r="I71" s="126">
        <f>I69*C71</f>
        <v>0</v>
      </c>
      <c r="J71" s="126">
        <f>J69*C71</f>
        <v>0</v>
      </c>
      <c r="K71" s="126">
        <f>K69*C71</f>
        <v>0</v>
      </c>
      <c r="L71" s="131">
        <f>SUM(D71:K71)</f>
        <v>0</v>
      </c>
      <c r="N71" s="462"/>
      <c r="O71" s="472"/>
      <c r="P71" s="125">
        <f>Personnel!T26</f>
        <v>0</v>
      </c>
      <c r="Q71" s="126">
        <f>SUM(Q69*P71)</f>
        <v>0</v>
      </c>
      <c r="R71" s="126">
        <f>R69*P71</f>
        <v>0</v>
      </c>
      <c r="S71" s="126">
        <f>S69*P71</f>
        <v>0</v>
      </c>
      <c r="T71" s="126">
        <f>T69*P71</f>
        <v>0</v>
      </c>
      <c r="U71" s="126">
        <f>U69*P71</f>
        <v>0</v>
      </c>
      <c r="V71" s="126">
        <f>V69*P71</f>
        <v>0</v>
      </c>
      <c r="W71" s="126">
        <f>W69*P71</f>
        <v>0</v>
      </c>
      <c r="X71" s="126">
        <f>X69*P71</f>
        <v>0</v>
      </c>
      <c r="Y71" s="131">
        <f>SUM(Q71:X71)</f>
        <v>0</v>
      </c>
    </row>
    <row r="72" spans="1:25" ht="12.4" customHeight="1" x14ac:dyDescent="0.25">
      <c r="A72" s="460">
        <v>22</v>
      </c>
      <c r="B72" s="469">
        <f>Personnel!B27</f>
        <v>0</v>
      </c>
      <c r="C72" s="454" t="s">
        <v>231</v>
      </c>
      <c r="D72" s="467">
        <f>SUM(Personnel!F27*0.0765)</f>
        <v>0</v>
      </c>
      <c r="E72" s="444">
        <v>0</v>
      </c>
      <c r="F72" s="444">
        <v>0</v>
      </c>
      <c r="G72" s="444">
        <v>0</v>
      </c>
      <c r="H72" s="444">
        <v>0</v>
      </c>
      <c r="I72" s="444">
        <v>0</v>
      </c>
      <c r="J72" s="444">
        <v>0</v>
      </c>
      <c r="K72" s="444">
        <v>0</v>
      </c>
      <c r="L72" s="474">
        <f>SUM(D72:K72)</f>
        <v>0</v>
      </c>
      <c r="N72" s="460">
        <v>22</v>
      </c>
      <c r="O72" s="469">
        <f>Personnel!O27</f>
        <v>0</v>
      </c>
      <c r="P72" s="454" t="s">
        <v>231</v>
      </c>
      <c r="Q72" s="467">
        <f>SUM(Personnel!S27*0.0765)</f>
        <v>0</v>
      </c>
      <c r="R72" s="444">
        <v>0</v>
      </c>
      <c r="S72" s="444">
        <v>0</v>
      </c>
      <c r="T72" s="444">
        <v>0</v>
      </c>
      <c r="U72" s="444">
        <v>0</v>
      </c>
      <c r="V72" s="444">
        <v>0</v>
      </c>
      <c r="W72" s="444">
        <v>0</v>
      </c>
      <c r="X72" s="444">
        <v>0</v>
      </c>
      <c r="Y72" s="474">
        <f>SUM(Q72:X72)</f>
        <v>0</v>
      </c>
    </row>
    <row r="73" spans="1:25" ht="12.4" customHeight="1" x14ac:dyDescent="0.25">
      <c r="A73" s="461"/>
      <c r="B73" s="470"/>
      <c r="C73" s="455"/>
      <c r="D73" s="468"/>
      <c r="E73" s="445"/>
      <c r="F73" s="445"/>
      <c r="G73" s="445"/>
      <c r="H73" s="445"/>
      <c r="I73" s="445"/>
      <c r="J73" s="445"/>
      <c r="K73" s="445"/>
      <c r="L73" s="475"/>
      <c r="N73" s="461"/>
      <c r="O73" s="470"/>
      <c r="P73" s="455"/>
      <c r="Q73" s="468"/>
      <c r="R73" s="445"/>
      <c r="S73" s="445"/>
      <c r="T73" s="445"/>
      <c r="U73" s="445"/>
      <c r="V73" s="445"/>
      <c r="W73" s="445"/>
      <c r="X73" s="445"/>
      <c r="Y73" s="475"/>
    </row>
    <row r="74" spans="1:25" ht="12.4" customHeight="1" thickBot="1" x14ac:dyDescent="0.3">
      <c r="A74" s="462"/>
      <c r="B74" s="472"/>
      <c r="C74" s="125">
        <f>Personnel!G27</f>
        <v>0</v>
      </c>
      <c r="D74" s="126">
        <f>SUM(D72*C74)</f>
        <v>0</v>
      </c>
      <c r="E74" s="126">
        <f>E72*C74</f>
        <v>0</v>
      </c>
      <c r="F74" s="126">
        <f>F72*C74</f>
        <v>0</v>
      </c>
      <c r="G74" s="126">
        <f>G72*C74</f>
        <v>0</v>
      </c>
      <c r="H74" s="126">
        <f>H72*C74</f>
        <v>0</v>
      </c>
      <c r="I74" s="126">
        <f>I72*C74</f>
        <v>0</v>
      </c>
      <c r="J74" s="126">
        <f>J72*C74</f>
        <v>0</v>
      </c>
      <c r="K74" s="126">
        <f>K72*C74</f>
        <v>0</v>
      </c>
      <c r="L74" s="131">
        <f>SUM(D74:K74)</f>
        <v>0</v>
      </c>
      <c r="N74" s="462"/>
      <c r="O74" s="472"/>
      <c r="P74" s="125">
        <f>Personnel!T27</f>
        <v>0</v>
      </c>
      <c r="Q74" s="126">
        <f>SUM(Q72*P74)</f>
        <v>0</v>
      </c>
      <c r="R74" s="126">
        <f>R72*P74</f>
        <v>0</v>
      </c>
      <c r="S74" s="126">
        <f>S72*P74</f>
        <v>0</v>
      </c>
      <c r="T74" s="126">
        <f>T72*P74</f>
        <v>0</v>
      </c>
      <c r="U74" s="126">
        <f>U72*P74</f>
        <v>0</v>
      </c>
      <c r="V74" s="126">
        <f>V72*P74</f>
        <v>0</v>
      </c>
      <c r="W74" s="126">
        <f>W72*P74</f>
        <v>0</v>
      </c>
      <c r="X74" s="126">
        <f>X72*P74</f>
        <v>0</v>
      </c>
      <c r="Y74" s="131">
        <f>SUM(Q74:X74)</f>
        <v>0</v>
      </c>
    </row>
    <row r="75" spans="1:25" ht="12.4" customHeight="1" x14ac:dyDescent="0.25">
      <c r="A75" s="460">
        <v>23</v>
      </c>
      <c r="B75" s="469">
        <f>Personnel!B28</f>
        <v>0</v>
      </c>
      <c r="C75" s="454" t="s">
        <v>231</v>
      </c>
      <c r="D75" s="467">
        <f>SUM(Personnel!F28*0.0765)</f>
        <v>0</v>
      </c>
      <c r="E75" s="444">
        <v>0</v>
      </c>
      <c r="F75" s="444">
        <v>0</v>
      </c>
      <c r="G75" s="444">
        <v>0</v>
      </c>
      <c r="H75" s="444">
        <v>0</v>
      </c>
      <c r="I75" s="444">
        <v>0</v>
      </c>
      <c r="J75" s="444">
        <v>0</v>
      </c>
      <c r="K75" s="444">
        <v>0</v>
      </c>
      <c r="L75" s="474">
        <f>SUM(D75:K75)</f>
        <v>0</v>
      </c>
      <c r="N75" s="460">
        <v>23</v>
      </c>
      <c r="O75" s="469">
        <f>Personnel!O28</f>
        <v>0</v>
      </c>
      <c r="P75" s="454" t="s">
        <v>231</v>
      </c>
      <c r="Q75" s="467">
        <f>SUM(Personnel!S28*0.0765)</f>
        <v>0</v>
      </c>
      <c r="R75" s="444">
        <v>0</v>
      </c>
      <c r="S75" s="444">
        <v>0</v>
      </c>
      <c r="T75" s="444">
        <v>0</v>
      </c>
      <c r="U75" s="444">
        <v>0</v>
      </c>
      <c r="V75" s="444">
        <v>0</v>
      </c>
      <c r="W75" s="444">
        <v>0</v>
      </c>
      <c r="X75" s="444">
        <v>0</v>
      </c>
      <c r="Y75" s="474">
        <f>SUM(Q75:X75)</f>
        <v>0</v>
      </c>
    </row>
    <row r="76" spans="1:25" ht="12.4" customHeight="1" x14ac:dyDescent="0.25">
      <c r="A76" s="461"/>
      <c r="B76" s="470"/>
      <c r="C76" s="455"/>
      <c r="D76" s="468"/>
      <c r="E76" s="445"/>
      <c r="F76" s="445"/>
      <c r="G76" s="445"/>
      <c r="H76" s="445"/>
      <c r="I76" s="445"/>
      <c r="J76" s="445"/>
      <c r="K76" s="445"/>
      <c r="L76" s="475"/>
      <c r="N76" s="461"/>
      <c r="O76" s="470"/>
      <c r="P76" s="455"/>
      <c r="Q76" s="468"/>
      <c r="R76" s="445"/>
      <c r="S76" s="445"/>
      <c r="T76" s="445"/>
      <c r="U76" s="445"/>
      <c r="V76" s="445"/>
      <c r="W76" s="445"/>
      <c r="X76" s="445"/>
      <c r="Y76" s="475"/>
    </row>
    <row r="77" spans="1:25" ht="12.4" customHeight="1" thickBot="1" x14ac:dyDescent="0.3">
      <c r="A77" s="462"/>
      <c r="B77" s="472"/>
      <c r="C77" s="125">
        <f>Personnel!G28</f>
        <v>0</v>
      </c>
      <c r="D77" s="126">
        <f>SUM(D75*C77)</f>
        <v>0</v>
      </c>
      <c r="E77" s="126">
        <f>E75*C77</f>
        <v>0</v>
      </c>
      <c r="F77" s="126">
        <f>F75*C77</f>
        <v>0</v>
      </c>
      <c r="G77" s="126">
        <f>G75*C77</f>
        <v>0</v>
      </c>
      <c r="H77" s="126">
        <f>H75*C77</f>
        <v>0</v>
      </c>
      <c r="I77" s="126">
        <f>I75*C77</f>
        <v>0</v>
      </c>
      <c r="J77" s="126">
        <f>J75*C77</f>
        <v>0</v>
      </c>
      <c r="K77" s="126">
        <f>K75*C77</f>
        <v>0</v>
      </c>
      <c r="L77" s="131">
        <f>SUM(D77:K77)</f>
        <v>0</v>
      </c>
      <c r="N77" s="462"/>
      <c r="O77" s="472"/>
      <c r="P77" s="125">
        <f>Personnel!T28</f>
        <v>0</v>
      </c>
      <c r="Q77" s="126">
        <f>SUM(Q75*P77)</f>
        <v>0</v>
      </c>
      <c r="R77" s="126">
        <f>R75*P77</f>
        <v>0</v>
      </c>
      <c r="S77" s="126">
        <f>S75*P77</f>
        <v>0</v>
      </c>
      <c r="T77" s="126">
        <f>T75*P77</f>
        <v>0</v>
      </c>
      <c r="U77" s="126">
        <f>U75*P77</f>
        <v>0</v>
      </c>
      <c r="V77" s="126">
        <f>V75*P77</f>
        <v>0</v>
      </c>
      <c r="W77" s="126">
        <f>W75*P77</f>
        <v>0</v>
      </c>
      <c r="X77" s="126">
        <f>X75*P77</f>
        <v>0</v>
      </c>
      <c r="Y77" s="131">
        <f>SUM(Q77:X77)</f>
        <v>0</v>
      </c>
    </row>
    <row r="78" spans="1:25" ht="12.4" customHeight="1" x14ac:dyDescent="0.25">
      <c r="A78" s="460">
        <v>24</v>
      </c>
      <c r="B78" s="469">
        <f>Personnel!B29</f>
        <v>0</v>
      </c>
      <c r="C78" s="454" t="s">
        <v>231</v>
      </c>
      <c r="D78" s="467">
        <f>SUM(Personnel!F29*0.0765)</f>
        <v>0</v>
      </c>
      <c r="E78" s="444">
        <v>0</v>
      </c>
      <c r="F78" s="444">
        <v>0</v>
      </c>
      <c r="G78" s="444">
        <v>0</v>
      </c>
      <c r="H78" s="444">
        <v>0</v>
      </c>
      <c r="I78" s="444">
        <v>0</v>
      </c>
      <c r="J78" s="444">
        <v>0</v>
      </c>
      <c r="K78" s="444">
        <v>0</v>
      </c>
      <c r="L78" s="474">
        <f>SUM(D78:K78)</f>
        <v>0</v>
      </c>
      <c r="N78" s="460">
        <v>24</v>
      </c>
      <c r="O78" s="469">
        <f>Personnel!O29</f>
        <v>0</v>
      </c>
      <c r="P78" s="454" t="s">
        <v>231</v>
      </c>
      <c r="Q78" s="467">
        <f>SUM(Personnel!S29*0.0765)</f>
        <v>0</v>
      </c>
      <c r="R78" s="444">
        <v>0</v>
      </c>
      <c r="S78" s="444">
        <v>0</v>
      </c>
      <c r="T78" s="444">
        <v>0</v>
      </c>
      <c r="U78" s="444">
        <v>0</v>
      </c>
      <c r="V78" s="444">
        <v>0</v>
      </c>
      <c r="W78" s="444">
        <v>0</v>
      </c>
      <c r="X78" s="444">
        <v>0</v>
      </c>
      <c r="Y78" s="474">
        <f>SUM(Q78:X78)</f>
        <v>0</v>
      </c>
    </row>
    <row r="79" spans="1:25" ht="12.4" customHeight="1" x14ac:dyDescent="0.25">
      <c r="A79" s="461"/>
      <c r="B79" s="470"/>
      <c r="C79" s="455"/>
      <c r="D79" s="468"/>
      <c r="E79" s="445"/>
      <c r="F79" s="445"/>
      <c r="G79" s="445"/>
      <c r="H79" s="445"/>
      <c r="I79" s="445"/>
      <c r="J79" s="445"/>
      <c r="K79" s="445"/>
      <c r="L79" s="475"/>
      <c r="N79" s="461"/>
      <c r="O79" s="470"/>
      <c r="P79" s="455"/>
      <c r="Q79" s="468"/>
      <c r="R79" s="445"/>
      <c r="S79" s="445"/>
      <c r="T79" s="445"/>
      <c r="U79" s="445"/>
      <c r="V79" s="445"/>
      <c r="W79" s="445"/>
      <c r="X79" s="445"/>
      <c r="Y79" s="475"/>
    </row>
    <row r="80" spans="1:25" ht="12.4" customHeight="1" thickBot="1" x14ac:dyDescent="0.3">
      <c r="A80" s="462"/>
      <c r="B80" s="472"/>
      <c r="C80" s="125">
        <f>Personnel!G29</f>
        <v>0</v>
      </c>
      <c r="D80" s="126">
        <f>SUM(D78*C80)</f>
        <v>0</v>
      </c>
      <c r="E80" s="126">
        <f>E78*C80</f>
        <v>0</v>
      </c>
      <c r="F80" s="126">
        <f>F78*C80</f>
        <v>0</v>
      </c>
      <c r="G80" s="126">
        <f>G78*C80</f>
        <v>0</v>
      </c>
      <c r="H80" s="126">
        <f>H78*C80</f>
        <v>0</v>
      </c>
      <c r="I80" s="126">
        <f>I78*C80</f>
        <v>0</v>
      </c>
      <c r="J80" s="126">
        <f>J78*C80</f>
        <v>0</v>
      </c>
      <c r="K80" s="126">
        <f>K78*C80</f>
        <v>0</v>
      </c>
      <c r="L80" s="131">
        <f>SUM(D80:K80)</f>
        <v>0</v>
      </c>
      <c r="N80" s="462"/>
      <c r="O80" s="472"/>
      <c r="P80" s="125">
        <f>Personnel!T29</f>
        <v>0</v>
      </c>
      <c r="Q80" s="126">
        <f>SUM(Q78*P80)</f>
        <v>0</v>
      </c>
      <c r="R80" s="126">
        <f>R78*P80</f>
        <v>0</v>
      </c>
      <c r="S80" s="126">
        <f>S78*P80</f>
        <v>0</v>
      </c>
      <c r="T80" s="126">
        <f>T78*P80</f>
        <v>0</v>
      </c>
      <c r="U80" s="126">
        <f>U78*P80</f>
        <v>0</v>
      </c>
      <c r="V80" s="126">
        <f>V78*P80</f>
        <v>0</v>
      </c>
      <c r="W80" s="126">
        <f>W78*P80</f>
        <v>0</v>
      </c>
      <c r="X80" s="126">
        <f>X78*P80</f>
        <v>0</v>
      </c>
      <c r="Y80" s="131">
        <f>SUM(Q80:X80)</f>
        <v>0</v>
      </c>
    </row>
    <row r="81" spans="1:25" ht="12.4" customHeight="1" x14ac:dyDescent="0.25">
      <c r="A81" s="460">
        <v>25</v>
      </c>
      <c r="B81" s="469">
        <f>Personnel!B30</f>
        <v>0</v>
      </c>
      <c r="C81" s="454" t="s">
        <v>231</v>
      </c>
      <c r="D81" s="467">
        <f>SUM(Personnel!F30*0.0765)</f>
        <v>0</v>
      </c>
      <c r="E81" s="444">
        <v>0</v>
      </c>
      <c r="F81" s="444">
        <v>0</v>
      </c>
      <c r="G81" s="444">
        <v>0</v>
      </c>
      <c r="H81" s="444">
        <v>0</v>
      </c>
      <c r="I81" s="444">
        <v>0</v>
      </c>
      <c r="J81" s="444">
        <v>0</v>
      </c>
      <c r="K81" s="444">
        <v>0</v>
      </c>
      <c r="L81" s="474">
        <f>SUM(D81:K81)</f>
        <v>0</v>
      </c>
      <c r="N81" s="460">
        <v>25</v>
      </c>
      <c r="O81" s="469">
        <f>Personnel!O30</f>
        <v>0</v>
      </c>
      <c r="P81" s="454" t="s">
        <v>231</v>
      </c>
      <c r="Q81" s="467">
        <f>SUM(Personnel!S30*0.0765)</f>
        <v>0</v>
      </c>
      <c r="R81" s="444">
        <v>0</v>
      </c>
      <c r="S81" s="444">
        <v>0</v>
      </c>
      <c r="T81" s="444">
        <v>0</v>
      </c>
      <c r="U81" s="444">
        <v>0</v>
      </c>
      <c r="V81" s="444">
        <v>0</v>
      </c>
      <c r="W81" s="444">
        <v>0</v>
      </c>
      <c r="X81" s="444">
        <v>0</v>
      </c>
      <c r="Y81" s="474">
        <f>SUM(Q81:X81)</f>
        <v>0</v>
      </c>
    </row>
    <row r="82" spans="1:25" ht="5.25" customHeight="1" x14ac:dyDescent="0.25">
      <c r="A82" s="461"/>
      <c r="B82" s="470"/>
      <c r="C82" s="455"/>
      <c r="D82" s="468"/>
      <c r="E82" s="445"/>
      <c r="F82" s="445"/>
      <c r="G82" s="445"/>
      <c r="H82" s="445"/>
      <c r="I82" s="445"/>
      <c r="J82" s="445"/>
      <c r="K82" s="445"/>
      <c r="L82" s="475"/>
      <c r="N82" s="461"/>
      <c r="O82" s="470"/>
      <c r="P82" s="455"/>
      <c r="Q82" s="468"/>
      <c r="R82" s="445"/>
      <c r="S82" s="445"/>
      <c r="T82" s="445"/>
      <c r="U82" s="445"/>
      <c r="V82" s="445"/>
      <c r="W82" s="445"/>
      <c r="X82" s="445"/>
      <c r="Y82" s="475"/>
    </row>
    <row r="83" spans="1:25" ht="12.75" customHeight="1" thickBot="1" x14ac:dyDescent="0.3">
      <c r="A83" s="463"/>
      <c r="B83" s="471"/>
      <c r="C83" s="200">
        <f>Personnel!G30</f>
        <v>0</v>
      </c>
      <c r="D83" s="201">
        <f>SUM(D81*C83)</f>
        <v>0</v>
      </c>
      <c r="E83" s="201">
        <f>E81*C83</f>
        <v>0</v>
      </c>
      <c r="F83" s="201">
        <f>F81*C83</f>
        <v>0</v>
      </c>
      <c r="G83" s="201">
        <f>G81*C83</f>
        <v>0</v>
      </c>
      <c r="H83" s="201">
        <f>H81*C83</f>
        <v>0</v>
      </c>
      <c r="I83" s="201">
        <f>I81*C83</f>
        <v>0</v>
      </c>
      <c r="J83" s="201">
        <f>J81*C83</f>
        <v>0</v>
      </c>
      <c r="K83" s="201">
        <f>K81*C83</f>
        <v>0</v>
      </c>
      <c r="L83" s="131">
        <f>SUM(D83:K83)</f>
        <v>0</v>
      </c>
      <c r="N83" s="463"/>
      <c r="O83" s="471"/>
      <c r="P83" s="200">
        <f>Personnel!T30</f>
        <v>0</v>
      </c>
      <c r="Q83" s="201">
        <f>SUM(Q81*P83)</f>
        <v>0</v>
      </c>
      <c r="R83" s="201">
        <f>R81*P83</f>
        <v>0</v>
      </c>
      <c r="S83" s="201">
        <f>S81*P83</f>
        <v>0</v>
      </c>
      <c r="T83" s="201">
        <f>T81*P83</f>
        <v>0</v>
      </c>
      <c r="U83" s="201">
        <f>U81*P83</f>
        <v>0</v>
      </c>
      <c r="V83" s="201">
        <f>V81*P83</f>
        <v>0</v>
      </c>
      <c r="W83" s="201">
        <f>W81*P83</f>
        <v>0</v>
      </c>
      <c r="X83" s="201">
        <f>X81*P83</f>
        <v>0</v>
      </c>
      <c r="Y83" s="131">
        <f>SUM(Q83:X83)</f>
        <v>0</v>
      </c>
    </row>
    <row r="84" spans="1:25" ht="13" x14ac:dyDescent="0.3">
      <c r="A84" s="473" t="s">
        <v>232</v>
      </c>
      <c r="B84" s="473"/>
      <c r="C84" s="473"/>
      <c r="D84" s="473"/>
      <c r="E84" s="473"/>
      <c r="F84" s="473"/>
      <c r="G84" s="473"/>
      <c r="H84" s="473"/>
      <c r="I84" s="473"/>
      <c r="J84" s="473"/>
      <c r="K84" s="473"/>
      <c r="L84" s="205">
        <f>SUM(L7,L10,L13,L16,L19,L22,L25,L28,L31,L34,L37,L40,L45,L48,L51,L54,L57,L60,L63,L66,L69,L72,L75,L78,L81)</f>
        <v>0</v>
      </c>
      <c r="N84" s="473" t="s">
        <v>232</v>
      </c>
      <c r="O84" s="473"/>
      <c r="P84" s="473"/>
      <c r="Q84" s="473"/>
      <c r="R84" s="473"/>
      <c r="S84" s="473"/>
      <c r="T84" s="473"/>
      <c r="U84" s="473"/>
      <c r="V84" s="473"/>
      <c r="W84" s="473"/>
      <c r="X84" s="473"/>
      <c r="Y84" s="205">
        <f>SUM(Y7,Y10,Y13,Y16,Y19,Y22,Y25,Y28,Y31,Y34,Y37,Y40,Y45,Y48,Y51,Y54,Y57,Y60,Y63,Y66,Y69,Y72,Y75,Y78,Y81)</f>
        <v>0</v>
      </c>
    </row>
    <row r="85" spans="1:25" ht="13" x14ac:dyDescent="0.3">
      <c r="A85" s="473" t="s">
        <v>233</v>
      </c>
      <c r="B85" s="473"/>
      <c r="C85" s="473"/>
      <c r="D85" s="473"/>
      <c r="E85" s="473"/>
      <c r="F85" s="473"/>
      <c r="G85" s="473"/>
      <c r="H85" s="473"/>
      <c r="I85" s="473"/>
      <c r="J85" s="473"/>
      <c r="K85" s="473"/>
      <c r="L85" s="205">
        <f>SUM(L9,L12,L15,L18,L21,L24,L27,L30,L33,L36,L39,L42,L47,L50,L53,L56,L59,L62,L65,L68,L71,L74,L77,L80,L83)</f>
        <v>0</v>
      </c>
      <c r="N85" s="473" t="s">
        <v>233</v>
      </c>
      <c r="O85" s="473"/>
      <c r="P85" s="473"/>
      <c r="Q85" s="473"/>
      <c r="R85" s="473"/>
      <c r="S85" s="473"/>
      <c r="T85" s="473"/>
      <c r="U85" s="473"/>
      <c r="V85" s="473"/>
      <c r="W85" s="473"/>
      <c r="X85" s="473"/>
      <c r="Y85" s="205">
        <f>SUM(Y9,Y12,Y15,Y18,Y21,Y24,Y27,Y30,Y33,Y36,Y39,Y42,Y47,Y50,Y53,Y56,Y59,Y62,Y65,Y68,Y71,Y74,Y77,Y80,Y83)</f>
        <v>0</v>
      </c>
    </row>
    <row r="86" spans="1:25" ht="13" x14ac:dyDescent="0.3">
      <c r="A86" s="202"/>
      <c r="B86" s="202"/>
      <c r="C86" s="202"/>
      <c r="D86" s="202"/>
      <c r="E86" s="202"/>
      <c r="F86" s="202"/>
      <c r="G86" s="202"/>
      <c r="H86" s="202"/>
      <c r="I86" s="202"/>
      <c r="J86" s="202"/>
      <c r="K86" s="202"/>
      <c r="L86" s="203"/>
      <c r="N86" s="202"/>
      <c r="O86" s="202"/>
      <c r="P86" s="202"/>
      <c r="Q86" s="202"/>
      <c r="R86" s="202"/>
      <c r="S86" s="202"/>
      <c r="T86" s="202"/>
      <c r="U86" s="202"/>
      <c r="V86" s="202"/>
      <c r="W86" s="202"/>
      <c r="X86" s="202"/>
      <c r="Y86" s="203"/>
    </row>
    <row r="87" spans="1:25" ht="25" x14ac:dyDescent="0.5">
      <c r="A87" s="485" t="s">
        <v>234</v>
      </c>
      <c r="B87" s="485"/>
      <c r="C87" s="485"/>
      <c r="D87" s="485"/>
      <c r="E87" s="485"/>
      <c r="F87" s="485"/>
      <c r="G87" s="485"/>
      <c r="H87" s="485"/>
      <c r="I87" s="485"/>
      <c r="J87" s="485"/>
      <c r="K87" s="485"/>
      <c r="L87" s="485"/>
      <c r="M87" s="485"/>
      <c r="N87" s="485"/>
      <c r="O87" s="485"/>
      <c r="P87" s="485"/>
      <c r="Q87" s="485"/>
      <c r="R87" s="485"/>
      <c r="S87" s="485"/>
      <c r="T87" s="485"/>
      <c r="U87" s="485"/>
      <c r="V87" s="485"/>
      <c r="W87" s="485"/>
      <c r="X87" s="485"/>
      <c r="Y87" s="485"/>
    </row>
    <row r="88" spans="1:25" s="8" customFormat="1" ht="15.5" x14ac:dyDescent="0.35">
      <c r="A88" s="464" t="s">
        <v>131</v>
      </c>
      <c r="B88" s="464"/>
      <c r="C88" s="464"/>
      <c r="D88" s="464"/>
      <c r="E88" s="464"/>
      <c r="F88" s="464"/>
      <c r="G88" s="464"/>
      <c r="H88" s="464"/>
      <c r="I88" s="464"/>
      <c r="J88" s="464"/>
      <c r="K88" s="464"/>
      <c r="L88" s="464"/>
      <c r="N88" s="464" t="s">
        <v>132</v>
      </c>
      <c r="O88" s="464"/>
      <c r="P88" s="464"/>
      <c r="Q88" s="464"/>
      <c r="R88" s="464"/>
      <c r="S88" s="464"/>
      <c r="T88" s="464"/>
      <c r="U88" s="464"/>
      <c r="V88" s="464"/>
      <c r="W88" s="464"/>
      <c r="X88" s="464"/>
      <c r="Y88" s="464"/>
    </row>
    <row r="89" spans="1:25" x14ac:dyDescent="0.25">
      <c r="A89" s="306"/>
      <c r="B89" s="306" t="s">
        <v>198</v>
      </c>
      <c r="C89" s="306" t="s">
        <v>199</v>
      </c>
      <c r="D89" s="306" t="s">
        <v>200</v>
      </c>
      <c r="E89" s="306" t="s">
        <v>201</v>
      </c>
      <c r="F89" s="306" t="s">
        <v>202</v>
      </c>
      <c r="G89" s="306" t="s">
        <v>203</v>
      </c>
      <c r="H89" s="306" t="s">
        <v>204</v>
      </c>
      <c r="I89" s="306" t="s">
        <v>218</v>
      </c>
      <c r="J89" s="306" t="s">
        <v>219</v>
      </c>
      <c r="K89" s="306" t="s">
        <v>220</v>
      </c>
      <c r="L89" s="306" t="s">
        <v>221</v>
      </c>
      <c r="N89" s="306"/>
      <c r="O89" s="306" t="s">
        <v>198</v>
      </c>
      <c r="P89" s="306" t="s">
        <v>199</v>
      </c>
      <c r="Q89" s="306" t="s">
        <v>200</v>
      </c>
      <c r="R89" s="306" t="s">
        <v>201</v>
      </c>
      <c r="S89" s="306" t="s">
        <v>202</v>
      </c>
      <c r="T89" s="306" t="s">
        <v>203</v>
      </c>
      <c r="U89" s="306" t="s">
        <v>204</v>
      </c>
      <c r="V89" s="306" t="s">
        <v>218</v>
      </c>
      <c r="W89" s="306" t="s">
        <v>219</v>
      </c>
      <c r="X89" s="306" t="s">
        <v>220</v>
      </c>
      <c r="Y89" s="306" t="s">
        <v>221</v>
      </c>
    </row>
    <row r="90" spans="1:25" ht="42.5" thickBot="1" x14ac:dyDescent="0.3">
      <c r="A90" s="307"/>
      <c r="B90" s="307" t="s">
        <v>205</v>
      </c>
      <c r="C90" s="307"/>
      <c r="D90" s="307" t="s">
        <v>222</v>
      </c>
      <c r="E90" s="307" t="s">
        <v>223</v>
      </c>
      <c r="F90" s="307" t="s">
        <v>224</v>
      </c>
      <c r="G90" s="307" t="s">
        <v>225</v>
      </c>
      <c r="H90" s="307" t="s">
        <v>226</v>
      </c>
      <c r="I90" s="307" t="s">
        <v>227</v>
      </c>
      <c r="J90" s="307" t="s">
        <v>228</v>
      </c>
      <c r="K90" s="307" t="s">
        <v>229</v>
      </c>
      <c r="L90" s="307" t="s">
        <v>230</v>
      </c>
      <c r="N90" s="307"/>
      <c r="O90" s="307" t="s">
        <v>205</v>
      </c>
      <c r="P90" s="307"/>
      <c r="Q90" s="307" t="s">
        <v>222</v>
      </c>
      <c r="R90" s="307" t="s">
        <v>223</v>
      </c>
      <c r="S90" s="307" t="s">
        <v>224</v>
      </c>
      <c r="T90" s="307" t="s">
        <v>225</v>
      </c>
      <c r="U90" s="307" t="s">
        <v>226</v>
      </c>
      <c r="V90" s="307" t="s">
        <v>227</v>
      </c>
      <c r="W90" s="307" t="s">
        <v>228</v>
      </c>
      <c r="X90" s="307" t="s">
        <v>229</v>
      </c>
      <c r="Y90" s="307" t="s">
        <v>230</v>
      </c>
    </row>
    <row r="91" spans="1:25" x14ac:dyDescent="0.25">
      <c r="A91" s="448">
        <v>1</v>
      </c>
      <c r="B91" s="451">
        <f>Personnel!B37</f>
        <v>0</v>
      </c>
      <c r="C91" s="465" t="s">
        <v>231</v>
      </c>
      <c r="D91" s="444">
        <f>SUM(Personnel!F89*0.0765)</f>
        <v>0</v>
      </c>
      <c r="E91" s="456">
        <v>0</v>
      </c>
      <c r="F91" s="456">
        <v>0</v>
      </c>
      <c r="G91" s="456">
        <v>0</v>
      </c>
      <c r="H91" s="456">
        <v>0</v>
      </c>
      <c r="I91" s="456">
        <v>0</v>
      </c>
      <c r="J91" s="456">
        <v>0</v>
      </c>
      <c r="K91" s="456">
        <v>0</v>
      </c>
      <c r="L91" s="446">
        <f>SUM(D91:K91)</f>
        <v>0</v>
      </c>
      <c r="N91" s="448">
        <v>1</v>
      </c>
      <c r="O91" s="451">
        <f>Personnel!O37</f>
        <v>0</v>
      </c>
      <c r="P91" s="465" t="s">
        <v>231</v>
      </c>
      <c r="Q91" s="444">
        <f>SUM(Personnel!S89*0.0765)</f>
        <v>0</v>
      </c>
      <c r="R91" s="456">
        <v>0</v>
      </c>
      <c r="S91" s="456">
        <v>0</v>
      </c>
      <c r="T91" s="456">
        <v>0</v>
      </c>
      <c r="U91" s="456">
        <v>0</v>
      </c>
      <c r="V91" s="456">
        <v>0</v>
      </c>
      <c r="W91" s="456">
        <v>0</v>
      </c>
      <c r="X91" s="456">
        <v>0</v>
      </c>
      <c r="Y91" s="446">
        <f>SUM(Q91:X91)</f>
        <v>0</v>
      </c>
    </row>
    <row r="92" spans="1:25" x14ac:dyDescent="0.25">
      <c r="A92" s="449"/>
      <c r="B92" s="452"/>
      <c r="C92" s="466"/>
      <c r="D92" s="445"/>
      <c r="E92" s="457"/>
      <c r="F92" s="457"/>
      <c r="G92" s="457"/>
      <c r="H92" s="457"/>
      <c r="I92" s="457"/>
      <c r="J92" s="457"/>
      <c r="K92" s="457"/>
      <c r="L92" s="447"/>
      <c r="N92" s="449"/>
      <c r="O92" s="452"/>
      <c r="P92" s="466"/>
      <c r="Q92" s="445"/>
      <c r="R92" s="457"/>
      <c r="S92" s="457"/>
      <c r="T92" s="457"/>
      <c r="U92" s="457"/>
      <c r="V92" s="457"/>
      <c r="W92" s="457"/>
      <c r="X92" s="457"/>
      <c r="Y92" s="447"/>
    </row>
    <row r="93" spans="1:25" ht="13" thickBot="1" x14ac:dyDescent="0.3">
      <c r="A93" s="450"/>
      <c r="B93" s="453"/>
      <c r="C93" s="308">
        <f>Personnel!G37</f>
        <v>0</v>
      </c>
      <c r="D93" s="309">
        <f>SUM(D91*C93)</f>
        <v>0</v>
      </c>
      <c r="E93" s="309">
        <f>E91*C93</f>
        <v>0</v>
      </c>
      <c r="F93" s="309">
        <f>F91*C93</f>
        <v>0</v>
      </c>
      <c r="G93" s="309">
        <f>G91*C93</f>
        <v>0</v>
      </c>
      <c r="H93" s="309">
        <f>H91*C93</f>
        <v>0</v>
      </c>
      <c r="I93" s="309">
        <f>I91*C93</f>
        <v>0</v>
      </c>
      <c r="J93" s="309">
        <f>J91*C93</f>
        <v>0</v>
      </c>
      <c r="K93" s="309">
        <f>K91*C93</f>
        <v>0</v>
      </c>
      <c r="L93" s="310">
        <f>SUM(D93:K93)</f>
        <v>0</v>
      </c>
      <c r="N93" s="450"/>
      <c r="O93" s="453"/>
      <c r="P93" s="308">
        <f>Personnel!T37</f>
        <v>0</v>
      </c>
      <c r="Q93" s="309">
        <f>SUM(Q91*P93)</f>
        <v>0</v>
      </c>
      <c r="R93" s="309">
        <f>R91*P93</f>
        <v>0</v>
      </c>
      <c r="S93" s="309">
        <f>S91*P93</f>
        <v>0</v>
      </c>
      <c r="T93" s="309">
        <f>T91*P93</f>
        <v>0</v>
      </c>
      <c r="U93" s="309">
        <f>U91*P93</f>
        <v>0</v>
      </c>
      <c r="V93" s="309">
        <f>V91*P93</f>
        <v>0</v>
      </c>
      <c r="W93" s="309">
        <f>W91*P93</f>
        <v>0</v>
      </c>
      <c r="X93" s="309">
        <f>X91*P93</f>
        <v>0</v>
      </c>
      <c r="Y93" s="310">
        <f>SUM(Q93:X93)</f>
        <v>0</v>
      </c>
    </row>
    <row r="94" spans="1:25" x14ac:dyDescent="0.25">
      <c r="A94" s="448">
        <v>2</v>
      </c>
      <c r="B94" s="451">
        <f>Personnel!B38</f>
        <v>0</v>
      </c>
      <c r="C94" s="454" t="s">
        <v>231</v>
      </c>
      <c r="D94" s="456">
        <f>SUM(Personnel!F90*0.0765)</f>
        <v>0</v>
      </c>
      <c r="E94" s="456">
        <v>0</v>
      </c>
      <c r="F94" s="456">
        <v>0</v>
      </c>
      <c r="G94" s="456">
        <v>0</v>
      </c>
      <c r="H94" s="456">
        <v>0</v>
      </c>
      <c r="I94" s="456">
        <v>0</v>
      </c>
      <c r="J94" s="456">
        <v>0</v>
      </c>
      <c r="K94" s="456">
        <v>0</v>
      </c>
      <c r="L94" s="446">
        <f>SUM(D94:K94)</f>
        <v>0</v>
      </c>
      <c r="N94" s="448">
        <v>2</v>
      </c>
      <c r="O94" s="451">
        <f>Personnel!O38</f>
        <v>0</v>
      </c>
      <c r="P94" s="454" t="s">
        <v>231</v>
      </c>
      <c r="Q94" s="456">
        <f>SUM(Personnel!S90*0.0765)</f>
        <v>0</v>
      </c>
      <c r="R94" s="456">
        <v>0</v>
      </c>
      <c r="S94" s="456">
        <v>0</v>
      </c>
      <c r="T94" s="456">
        <v>0</v>
      </c>
      <c r="U94" s="456">
        <v>0</v>
      </c>
      <c r="V94" s="456">
        <v>0</v>
      </c>
      <c r="W94" s="456">
        <v>0</v>
      </c>
      <c r="X94" s="456">
        <v>0</v>
      </c>
      <c r="Y94" s="446">
        <f>SUM(Q94:X94)</f>
        <v>0</v>
      </c>
    </row>
    <row r="95" spans="1:25" x14ac:dyDescent="0.25">
      <c r="A95" s="449"/>
      <c r="B95" s="452"/>
      <c r="C95" s="455"/>
      <c r="D95" s="457"/>
      <c r="E95" s="457"/>
      <c r="F95" s="457"/>
      <c r="G95" s="457"/>
      <c r="H95" s="457"/>
      <c r="I95" s="457"/>
      <c r="J95" s="457"/>
      <c r="K95" s="457"/>
      <c r="L95" s="447"/>
      <c r="N95" s="449"/>
      <c r="O95" s="452"/>
      <c r="P95" s="455"/>
      <c r="Q95" s="457"/>
      <c r="R95" s="457"/>
      <c r="S95" s="457"/>
      <c r="T95" s="457"/>
      <c r="U95" s="457"/>
      <c r="V95" s="457"/>
      <c r="W95" s="457"/>
      <c r="X95" s="457"/>
      <c r="Y95" s="447"/>
    </row>
    <row r="96" spans="1:25" ht="13" thickBot="1" x14ac:dyDescent="0.3">
      <c r="A96" s="450"/>
      <c r="B96" s="453"/>
      <c r="C96" s="308">
        <f>Personnel!G38</f>
        <v>0</v>
      </c>
      <c r="D96" s="309">
        <f>SUM(D94*C96)</f>
        <v>0</v>
      </c>
      <c r="E96" s="309">
        <f>E94*C96</f>
        <v>0</v>
      </c>
      <c r="F96" s="309">
        <f>F94*C96</f>
        <v>0</v>
      </c>
      <c r="G96" s="309">
        <f>G94*C96</f>
        <v>0</v>
      </c>
      <c r="H96" s="309">
        <f>H94*C96</f>
        <v>0</v>
      </c>
      <c r="I96" s="309">
        <f>I94*C96</f>
        <v>0</v>
      </c>
      <c r="J96" s="309">
        <f>J94*C96</f>
        <v>0</v>
      </c>
      <c r="K96" s="309">
        <f>K94*C96</f>
        <v>0</v>
      </c>
      <c r="L96" s="310">
        <f>SUM(D96:K96)</f>
        <v>0</v>
      </c>
      <c r="N96" s="450"/>
      <c r="O96" s="453"/>
      <c r="P96" s="308">
        <f>Personnel!T38</f>
        <v>0</v>
      </c>
      <c r="Q96" s="309">
        <f>SUM(Q94*P96)</f>
        <v>0</v>
      </c>
      <c r="R96" s="309">
        <f>R94*P96</f>
        <v>0</v>
      </c>
      <c r="S96" s="309">
        <f>S94*P96</f>
        <v>0</v>
      </c>
      <c r="T96" s="309">
        <f>T94*P96</f>
        <v>0</v>
      </c>
      <c r="U96" s="309">
        <f>U94*P96</f>
        <v>0</v>
      </c>
      <c r="V96" s="309">
        <f>V94*P96</f>
        <v>0</v>
      </c>
      <c r="W96" s="309">
        <f>W94*P96</f>
        <v>0</v>
      </c>
      <c r="X96" s="309">
        <f>X94*P96</f>
        <v>0</v>
      </c>
      <c r="Y96" s="310">
        <f>SUM(Q96:X96)</f>
        <v>0</v>
      </c>
    </row>
    <row r="97" spans="1:25" x14ac:dyDescent="0.25">
      <c r="A97" s="448">
        <v>3</v>
      </c>
      <c r="B97" s="451">
        <f>Personnel!B39</f>
        <v>0</v>
      </c>
      <c r="C97" s="454" t="s">
        <v>231</v>
      </c>
      <c r="D97" s="456">
        <f>SUM(Personnel!F91*0.0765)</f>
        <v>0</v>
      </c>
      <c r="E97" s="444">
        <v>0</v>
      </c>
      <c r="F97" s="444">
        <v>0</v>
      </c>
      <c r="G97" s="444">
        <v>0</v>
      </c>
      <c r="H97" s="444">
        <v>0</v>
      </c>
      <c r="I97" s="444">
        <v>0</v>
      </c>
      <c r="J97" s="444">
        <v>0</v>
      </c>
      <c r="K97" s="444">
        <v>0</v>
      </c>
      <c r="L97" s="446">
        <f>SUM(D97:K97)</f>
        <v>0</v>
      </c>
      <c r="N97" s="448">
        <v>3</v>
      </c>
      <c r="O97" s="451">
        <f>Personnel!O39</f>
        <v>0</v>
      </c>
      <c r="P97" s="454" t="s">
        <v>231</v>
      </c>
      <c r="Q97" s="456">
        <f>SUM(Personnel!S91*0.0765)</f>
        <v>0</v>
      </c>
      <c r="R97" s="444">
        <v>0</v>
      </c>
      <c r="S97" s="444">
        <v>0</v>
      </c>
      <c r="T97" s="444">
        <v>0</v>
      </c>
      <c r="U97" s="444">
        <v>0</v>
      </c>
      <c r="V97" s="444">
        <v>0</v>
      </c>
      <c r="W97" s="444">
        <v>0</v>
      </c>
      <c r="X97" s="444">
        <v>0</v>
      </c>
      <c r="Y97" s="446">
        <f>SUM(Q97:X97)</f>
        <v>0</v>
      </c>
    </row>
    <row r="98" spans="1:25" x14ac:dyDescent="0.25">
      <c r="A98" s="449"/>
      <c r="B98" s="452"/>
      <c r="C98" s="455"/>
      <c r="D98" s="457"/>
      <c r="E98" s="445"/>
      <c r="F98" s="445"/>
      <c r="G98" s="445"/>
      <c r="H98" s="445"/>
      <c r="I98" s="445"/>
      <c r="J98" s="445"/>
      <c r="K98" s="445"/>
      <c r="L98" s="447"/>
      <c r="N98" s="449"/>
      <c r="O98" s="452"/>
      <c r="P98" s="455"/>
      <c r="Q98" s="457"/>
      <c r="R98" s="445"/>
      <c r="S98" s="445"/>
      <c r="T98" s="445"/>
      <c r="U98" s="445"/>
      <c r="V98" s="445"/>
      <c r="W98" s="445"/>
      <c r="X98" s="445"/>
      <c r="Y98" s="447"/>
    </row>
    <row r="99" spans="1:25" ht="13" thickBot="1" x14ac:dyDescent="0.3">
      <c r="A99" s="450"/>
      <c r="B99" s="453"/>
      <c r="C99" s="308">
        <f>Personnel!G39</f>
        <v>0</v>
      </c>
      <c r="D99" s="309">
        <f>SUM(D97*C99)</f>
        <v>0</v>
      </c>
      <c r="E99" s="309">
        <f>E97*C99</f>
        <v>0</v>
      </c>
      <c r="F99" s="309">
        <f>F97*C99</f>
        <v>0</v>
      </c>
      <c r="G99" s="309">
        <f>G97*C99</f>
        <v>0</v>
      </c>
      <c r="H99" s="309">
        <f>H97*C99</f>
        <v>0</v>
      </c>
      <c r="I99" s="309">
        <f>I97*C99</f>
        <v>0</v>
      </c>
      <c r="J99" s="309">
        <f>J97*C99</f>
        <v>0</v>
      </c>
      <c r="K99" s="309">
        <f>K97*C99</f>
        <v>0</v>
      </c>
      <c r="L99" s="310">
        <f>SUM(D99:K99)</f>
        <v>0</v>
      </c>
      <c r="N99" s="450"/>
      <c r="O99" s="453"/>
      <c r="P99" s="308">
        <f>Personnel!T39</f>
        <v>0</v>
      </c>
      <c r="Q99" s="309">
        <f>SUM(Q97*P99)</f>
        <v>0</v>
      </c>
      <c r="R99" s="309">
        <f>R97*P99</f>
        <v>0</v>
      </c>
      <c r="S99" s="309">
        <f>S97*P99</f>
        <v>0</v>
      </c>
      <c r="T99" s="309">
        <f>T97*P99</f>
        <v>0</v>
      </c>
      <c r="U99" s="309">
        <f>U97*P99</f>
        <v>0</v>
      </c>
      <c r="V99" s="309">
        <f>V97*P99</f>
        <v>0</v>
      </c>
      <c r="W99" s="309">
        <f>W97*P99</f>
        <v>0</v>
      </c>
      <c r="X99" s="309">
        <f>X97*P99</f>
        <v>0</v>
      </c>
      <c r="Y99" s="310">
        <f>SUM(Q99:X99)</f>
        <v>0</v>
      </c>
    </row>
    <row r="100" spans="1:25" x14ac:dyDescent="0.25">
      <c r="A100" s="448">
        <v>4</v>
      </c>
      <c r="B100" s="451">
        <f>Personnel!B40</f>
        <v>0</v>
      </c>
      <c r="C100" s="454" t="s">
        <v>231</v>
      </c>
      <c r="D100" s="456">
        <f>SUM(Personnel!F92*0.0765)</f>
        <v>0</v>
      </c>
      <c r="E100" s="444">
        <v>0</v>
      </c>
      <c r="F100" s="444">
        <v>0</v>
      </c>
      <c r="G100" s="444">
        <v>0</v>
      </c>
      <c r="H100" s="444">
        <v>0</v>
      </c>
      <c r="I100" s="444">
        <v>0</v>
      </c>
      <c r="J100" s="444">
        <v>0</v>
      </c>
      <c r="K100" s="444">
        <v>0</v>
      </c>
      <c r="L100" s="446">
        <f>SUM(D100:K100)</f>
        <v>0</v>
      </c>
      <c r="N100" s="448">
        <v>4</v>
      </c>
      <c r="O100" s="451">
        <f>Personnel!O40</f>
        <v>0</v>
      </c>
      <c r="P100" s="454" t="s">
        <v>231</v>
      </c>
      <c r="Q100" s="456">
        <f>SUM(Personnel!S92*0.0765)</f>
        <v>0</v>
      </c>
      <c r="R100" s="444">
        <v>0</v>
      </c>
      <c r="S100" s="444">
        <v>0</v>
      </c>
      <c r="T100" s="444">
        <v>0</v>
      </c>
      <c r="U100" s="444">
        <v>0</v>
      </c>
      <c r="V100" s="444">
        <v>0</v>
      </c>
      <c r="W100" s="444">
        <v>0</v>
      </c>
      <c r="X100" s="444">
        <v>0</v>
      </c>
      <c r="Y100" s="446">
        <f>SUM(Q100:X100)</f>
        <v>0</v>
      </c>
    </row>
    <row r="101" spans="1:25" x14ac:dyDescent="0.25">
      <c r="A101" s="449"/>
      <c r="B101" s="452"/>
      <c r="C101" s="455"/>
      <c r="D101" s="457"/>
      <c r="E101" s="445"/>
      <c r="F101" s="445"/>
      <c r="G101" s="445"/>
      <c r="H101" s="445"/>
      <c r="I101" s="445"/>
      <c r="J101" s="445"/>
      <c r="K101" s="445"/>
      <c r="L101" s="447"/>
      <c r="N101" s="449"/>
      <c r="O101" s="452"/>
      <c r="P101" s="455"/>
      <c r="Q101" s="457"/>
      <c r="R101" s="445"/>
      <c r="S101" s="445"/>
      <c r="T101" s="445"/>
      <c r="U101" s="445"/>
      <c r="V101" s="445"/>
      <c r="W101" s="445"/>
      <c r="X101" s="445"/>
      <c r="Y101" s="447"/>
    </row>
    <row r="102" spans="1:25" ht="13" thickBot="1" x14ac:dyDescent="0.3">
      <c r="A102" s="450"/>
      <c r="B102" s="453"/>
      <c r="C102" s="308">
        <f>Personnel!G40</f>
        <v>0</v>
      </c>
      <c r="D102" s="309">
        <f>SUM(D100*C102)</f>
        <v>0</v>
      </c>
      <c r="E102" s="309">
        <f>E100*C102</f>
        <v>0</v>
      </c>
      <c r="F102" s="309">
        <f>F100*C102</f>
        <v>0</v>
      </c>
      <c r="G102" s="309">
        <f>G100*C102</f>
        <v>0</v>
      </c>
      <c r="H102" s="309">
        <f>H100*C102</f>
        <v>0</v>
      </c>
      <c r="I102" s="309">
        <f>I100*C102</f>
        <v>0</v>
      </c>
      <c r="J102" s="309">
        <f>J100*C102</f>
        <v>0</v>
      </c>
      <c r="K102" s="309">
        <f>K100*C102</f>
        <v>0</v>
      </c>
      <c r="L102" s="310">
        <f>SUM(D102:K102)</f>
        <v>0</v>
      </c>
      <c r="N102" s="450"/>
      <c r="O102" s="453"/>
      <c r="P102" s="308">
        <f>Personnel!T40</f>
        <v>0</v>
      </c>
      <c r="Q102" s="309">
        <f>SUM(Q100*P102)</f>
        <v>0</v>
      </c>
      <c r="R102" s="309">
        <f>R100*P102</f>
        <v>0</v>
      </c>
      <c r="S102" s="309">
        <f>S100*P102</f>
        <v>0</v>
      </c>
      <c r="T102" s="309">
        <f>T100*P102</f>
        <v>0</v>
      </c>
      <c r="U102" s="309">
        <f>U100*P102</f>
        <v>0</v>
      </c>
      <c r="V102" s="309">
        <f>V100*P102</f>
        <v>0</v>
      </c>
      <c r="W102" s="309">
        <f>W100*P102</f>
        <v>0</v>
      </c>
      <c r="X102" s="309">
        <f>X100*P102</f>
        <v>0</v>
      </c>
      <c r="Y102" s="310">
        <f>SUM(Q102:X102)</f>
        <v>0</v>
      </c>
    </row>
    <row r="103" spans="1:25" x14ac:dyDescent="0.25">
      <c r="A103" s="448">
        <v>5</v>
      </c>
      <c r="B103" s="451">
        <f>Personnel!B41</f>
        <v>0</v>
      </c>
      <c r="C103" s="454" t="s">
        <v>231</v>
      </c>
      <c r="D103" s="456">
        <f>SUM(Personnel!F93*0.0765)</f>
        <v>0</v>
      </c>
      <c r="E103" s="444">
        <v>0</v>
      </c>
      <c r="F103" s="444">
        <v>0</v>
      </c>
      <c r="G103" s="444">
        <v>0</v>
      </c>
      <c r="H103" s="444">
        <v>0</v>
      </c>
      <c r="I103" s="444">
        <v>0</v>
      </c>
      <c r="J103" s="444">
        <v>0</v>
      </c>
      <c r="K103" s="444">
        <v>0</v>
      </c>
      <c r="L103" s="446">
        <f>SUM(D103:K103)</f>
        <v>0</v>
      </c>
      <c r="N103" s="448">
        <v>5</v>
      </c>
      <c r="O103" s="451">
        <f>Personnel!O41</f>
        <v>0</v>
      </c>
      <c r="P103" s="454" t="s">
        <v>231</v>
      </c>
      <c r="Q103" s="456">
        <f>SUM(Personnel!S93*0.0765)</f>
        <v>0</v>
      </c>
      <c r="R103" s="444">
        <v>0</v>
      </c>
      <c r="S103" s="444">
        <v>0</v>
      </c>
      <c r="T103" s="444">
        <v>0</v>
      </c>
      <c r="U103" s="444">
        <v>0</v>
      </c>
      <c r="V103" s="444">
        <v>0</v>
      </c>
      <c r="W103" s="444">
        <v>0</v>
      </c>
      <c r="X103" s="444">
        <v>0</v>
      </c>
      <c r="Y103" s="446">
        <f>SUM(Q103:X103)</f>
        <v>0</v>
      </c>
    </row>
    <row r="104" spans="1:25" x14ac:dyDescent="0.25">
      <c r="A104" s="449"/>
      <c r="B104" s="452"/>
      <c r="C104" s="455"/>
      <c r="D104" s="457"/>
      <c r="E104" s="445"/>
      <c r="F104" s="445"/>
      <c r="G104" s="445"/>
      <c r="H104" s="445"/>
      <c r="I104" s="445"/>
      <c r="J104" s="445"/>
      <c r="K104" s="445"/>
      <c r="L104" s="447"/>
      <c r="N104" s="449"/>
      <c r="O104" s="452"/>
      <c r="P104" s="455"/>
      <c r="Q104" s="457"/>
      <c r="R104" s="445"/>
      <c r="S104" s="445"/>
      <c r="T104" s="445"/>
      <c r="U104" s="445"/>
      <c r="V104" s="445"/>
      <c r="W104" s="445"/>
      <c r="X104" s="445"/>
      <c r="Y104" s="447"/>
    </row>
    <row r="105" spans="1:25" ht="13" thickBot="1" x14ac:dyDescent="0.3">
      <c r="A105" s="450"/>
      <c r="B105" s="453"/>
      <c r="C105" s="308">
        <f>Personnel!G41</f>
        <v>0</v>
      </c>
      <c r="D105" s="309">
        <f>SUM(D103*C105)</f>
        <v>0</v>
      </c>
      <c r="E105" s="309">
        <f>E103*C105</f>
        <v>0</v>
      </c>
      <c r="F105" s="309">
        <f>F103*C105</f>
        <v>0</v>
      </c>
      <c r="G105" s="309">
        <f>G103*C105</f>
        <v>0</v>
      </c>
      <c r="H105" s="309">
        <f>H103*C105</f>
        <v>0</v>
      </c>
      <c r="I105" s="309">
        <f>I103*C105</f>
        <v>0</v>
      </c>
      <c r="J105" s="309">
        <f>J103*C105</f>
        <v>0</v>
      </c>
      <c r="K105" s="309">
        <f>K103*C105</f>
        <v>0</v>
      </c>
      <c r="L105" s="310">
        <f>SUM(D105:K105)</f>
        <v>0</v>
      </c>
      <c r="N105" s="450"/>
      <c r="O105" s="453"/>
      <c r="P105" s="308">
        <f>Personnel!T41</f>
        <v>0</v>
      </c>
      <c r="Q105" s="309">
        <f>SUM(Q103*P105)</f>
        <v>0</v>
      </c>
      <c r="R105" s="309">
        <f>R103*P105</f>
        <v>0</v>
      </c>
      <c r="S105" s="309">
        <f>S103*P105</f>
        <v>0</v>
      </c>
      <c r="T105" s="309">
        <f>T103*P105</f>
        <v>0</v>
      </c>
      <c r="U105" s="309">
        <f>U103*P105</f>
        <v>0</v>
      </c>
      <c r="V105" s="309">
        <f>V103*P105</f>
        <v>0</v>
      </c>
      <c r="W105" s="309">
        <f>W103*P105</f>
        <v>0</v>
      </c>
      <c r="X105" s="309">
        <f>X103*P105</f>
        <v>0</v>
      </c>
      <c r="Y105" s="310">
        <f>SUM(Q105:X105)</f>
        <v>0</v>
      </c>
    </row>
    <row r="106" spans="1:25" x14ac:dyDescent="0.25">
      <c r="A106" s="448">
        <v>6</v>
      </c>
      <c r="B106" s="451">
        <f>Personnel!B42</f>
        <v>0</v>
      </c>
      <c r="C106" s="454" t="s">
        <v>231</v>
      </c>
      <c r="D106" s="456">
        <f>SUM(Personnel!F94*0.0765)</f>
        <v>0</v>
      </c>
      <c r="E106" s="444">
        <v>0</v>
      </c>
      <c r="F106" s="444">
        <v>0</v>
      </c>
      <c r="G106" s="444">
        <v>0</v>
      </c>
      <c r="H106" s="444">
        <v>0</v>
      </c>
      <c r="I106" s="444">
        <v>0</v>
      </c>
      <c r="J106" s="444">
        <v>0</v>
      </c>
      <c r="K106" s="444">
        <v>0</v>
      </c>
      <c r="L106" s="446">
        <f>SUM(D106:K106)</f>
        <v>0</v>
      </c>
      <c r="N106" s="448">
        <v>6</v>
      </c>
      <c r="O106" s="451">
        <f>Personnel!O42</f>
        <v>0</v>
      </c>
      <c r="P106" s="454" t="s">
        <v>231</v>
      </c>
      <c r="Q106" s="456">
        <f>SUM(Personnel!S94*0.0765)</f>
        <v>0</v>
      </c>
      <c r="R106" s="444">
        <v>0</v>
      </c>
      <c r="S106" s="444">
        <v>0</v>
      </c>
      <c r="T106" s="444">
        <v>0</v>
      </c>
      <c r="U106" s="444">
        <v>0</v>
      </c>
      <c r="V106" s="444">
        <v>0</v>
      </c>
      <c r="W106" s="444">
        <v>0</v>
      </c>
      <c r="X106" s="444">
        <v>0</v>
      </c>
      <c r="Y106" s="446">
        <f>SUM(Q106:X106)</f>
        <v>0</v>
      </c>
    </row>
    <row r="107" spans="1:25" x14ac:dyDescent="0.25">
      <c r="A107" s="449"/>
      <c r="B107" s="452"/>
      <c r="C107" s="455"/>
      <c r="D107" s="457"/>
      <c r="E107" s="445"/>
      <c r="F107" s="445"/>
      <c r="G107" s="445"/>
      <c r="H107" s="445"/>
      <c r="I107" s="445"/>
      <c r="J107" s="445"/>
      <c r="K107" s="445"/>
      <c r="L107" s="447"/>
      <c r="N107" s="449"/>
      <c r="O107" s="452"/>
      <c r="P107" s="455"/>
      <c r="Q107" s="457"/>
      <c r="R107" s="445"/>
      <c r="S107" s="445"/>
      <c r="T107" s="445"/>
      <c r="U107" s="445"/>
      <c r="V107" s="445"/>
      <c r="W107" s="445"/>
      <c r="X107" s="445"/>
      <c r="Y107" s="447"/>
    </row>
    <row r="108" spans="1:25" ht="13" thickBot="1" x14ac:dyDescent="0.3">
      <c r="A108" s="450"/>
      <c r="B108" s="453"/>
      <c r="C108" s="308">
        <f>Personnel!G42</f>
        <v>0</v>
      </c>
      <c r="D108" s="309">
        <f>SUM(D106*C108)</f>
        <v>0</v>
      </c>
      <c r="E108" s="309">
        <f>E106*C108</f>
        <v>0</v>
      </c>
      <c r="F108" s="309">
        <f>F106*C108</f>
        <v>0</v>
      </c>
      <c r="G108" s="309">
        <f>G106*C108</f>
        <v>0</v>
      </c>
      <c r="H108" s="309">
        <f>H106*C108</f>
        <v>0</v>
      </c>
      <c r="I108" s="309">
        <f>I106*C108</f>
        <v>0</v>
      </c>
      <c r="J108" s="309">
        <f>J106*C108</f>
        <v>0</v>
      </c>
      <c r="K108" s="309">
        <f>K106*C108</f>
        <v>0</v>
      </c>
      <c r="L108" s="310">
        <f>SUM(D108:K108)</f>
        <v>0</v>
      </c>
      <c r="N108" s="450"/>
      <c r="O108" s="453"/>
      <c r="P108" s="308">
        <f>Personnel!T42</f>
        <v>0</v>
      </c>
      <c r="Q108" s="309">
        <f>SUM(Q106*P108)</f>
        <v>0</v>
      </c>
      <c r="R108" s="309">
        <f>R106*P108</f>
        <v>0</v>
      </c>
      <c r="S108" s="309">
        <f>S106*P108</f>
        <v>0</v>
      </c>
      <c r="T108" s="309">
        <f>T106*P108</f>
        <v>0</v>
      </c>
      <c r="U108" s="309">
        <f>U106*P108</f>
        <v>0</v>
      </c>
      <c r="V108" s="309">
        <f>V106*P108</f>
        <v>0</v>
      </c>
      <c r="W108" s="309">
        <f>W106*P108</f>
        <v>0</v>
      </c>
      <c r="X108" s="309">
        <f>X106*P108</f>
        <v>0</v>
      </c>
      <c r="Y108" s="310">
        <f>SUM(Q108:X108)</f>
        <v>0</v>
      </c>
    </row>
    <row r="109" spans="1:25" x14ac:dyDescent="0.25">
      <c r="A109" s="448">
        <v>7</v>
      </c>
      <c r="B109" s="451">
        <f>Personnel!B43</f>
        <v>0</v>
      </c>
      <c r="C109" s="454" t="s">
        <v>231</v>
      </c>
      <c r="D109" s="456">
        <f>SUM(Personnel!F95*0.0765)</f>
        <v>0</v>
      </c>
      <c r="E109" s="444">
        <v>0</v>
      </c>
      <c r="F109" s="444">
        <v>0</v>
      </c>
      <c r="G109" s="444">
        <v>0</v>
      </c>
      <c r="H109" s="444">
        <v>0</v>
      </c>
      <c r="I109" s="444">
        <v>0</v>
      </c>
      <c r="J109" s="444">
        <v>0</v>
      </c>
      <c r="K109" s="444">
        <v>0</v>
      </c>
      <c r="L109" s="446">
        <f>SUM(D109:K109)</f>
        <v>0</v>
      </c>
      <c r="N109" s="448">
        <v>7</v>
      </c>
      <c r="O109" s="451">
        <f>Personnel!O43</f>
        <v>0</v>
      </c>
      <c r="P109" s="454" t="s">
        <v>231</v>
      </c>
      <c r="Q109" s="456">
        <f>SUM(Personnel!S95*0.0765)</f>
        <v>0</v>
      </c>
      <c r="R109" s="444">
        <v>0</v>
      </c>
      <c r="S109" s="444">
        <v>0</v>
      </c>
      <c r="T109" s="444">
        <v>0</v>
      </c>
      <c r="U109" s="444">
        <v>0</v>
      </c>
      <c r="V109" s="444">
        <v>0</v>
      </c>
      <c r="W109" s="444">
        <v>0</v>
      </c>
      <c r="X109" s="444">
        <v>0</v>
      </c>
      <c r="Y109" s="446">
        <f>SUM(Q109:X109)</f>
        <v>0</v>
      </c>
    </row>
    <row r="110" spans="1:25" x14ac:dyDescent="0.25">
      <c r="A110" s="449"/>
      <c r="B110" s="452"/>
      <c r="C110" s="455"/>
      <c r="D110" s="457"/>
      <c r="E110" s="445"/>
      <c r="F110" s="445"/>
      <c r="G110" s="445"/>
      <c r="H110" s="445"/>
      <c r="I110" s="445"/>
      <c r="J110" s="445"/>
      <c r="K110" s="445"/>
      <c r="L110" s="447"/>
      <c r="N110" s="449"/>
      <c r="O110" s="452"/>
      <c r="P110" s="455"/>
      <c r="Q110" s="457"/>
      <c r="R110" s="445"/>
      <c r="S110" s="445"/>
      <c r="T110" s="445"/>
      <c r="U110" s="445"/>
      <c r="V110" s="445"/>
      <c r="W110" s="445"/>
      <c r="X110" s="445"/>
      <c r="Y110" s="447"/>
    </row>
    <row r="111" spans="1:25" ht="13" thickBot="1" x14ac:dyDescent="0.3">
      <c r="A111" s="450"/>
      <c r="B111" s="453"/>
      <c r="C111" s="308">
        <f>Personnel!G43</f>
        <v>0</v>
      </c>
      <c r="D111" s="309">
        <f>SUM(D109*C111)</f>
        <v>0</v>
      </c>
      <c r="E111" s="309">
        <f>E109*C111</f>
        <v>0</v>
      </c>
      <c r="F111" s="309">
        <f>F109*C111</f>
        <v>0</v>
      </c>
      <c r="G111" s="309">
        <f>G109*C111</f>
        <v>0</v>
      </c>
      <c r="H111" s="309">
        <f>H109*C111</f>
        <v>0</v>
      </c>
      <c r="I111" s="309">
        <f>I109*C111</f>
        <v>0</v>
      </c>
      <c r="J111" s="309">
        <f>J109*C111</f>
        <v>0</v>
      </c>
      <c r="K111" s="309">
        <f>K109*C111</f>
        <v>0</v>
      </c>
      <c r="L111" s="310">
        <f>SUM(D111:K111)</f>
        <v>0</v>
      </c>
      <c r="N111" s="450"/>
      <c r="O111" s="453"/>
      <c r="P111" s="308">
        <f>Personnel!T43</f>
        <v>0</v>
      </c>
      <c r="Q111" s="309">
        <f>SUM(Q109*P111)</f>
        <v>0</v>
      </c>
      <c r="R111" s="309">
        <f>R109*P111</f>
        <v>0</v>
      </c>
      <c r="S111" s="309">
        <f>S109*P111</f>
        <v>0</v>
      </c>
      <c r="T111" s="309">
        <f>T109*P111</f>
        <v>0</v>
      </c>
      <c r="U111" s="309">
        <f>U109*P111</f>
        <v>0</v>
      </c>
      <c r="V111" s="309">
        <f>V109*P111</f>
        <v>0</v>
      </c>
      <c r="W111" s="309">
        <f>W109*P111</f>
        <v>0</v>
      </c>
      <c r="X111" s="309">
        <f>X109*P111</f>
        <v>0</v>
      </c>
      <c r="Y111" s="310">
        <f>SUM(Q111:X111)</f>
        <v>0</v>
      </c>
    </row>
    <row r="112" spans="1:25" x14ac:dyDescent="0.25">
      <c r="A112" s="448">
        <v>8</v>
      </c>
      <c r="B112" s="451">
        <f>Personnel!B44</f>
        <v>0</v>
      </c>
      <c r="C112" s="454" t="s">
        <v>231</v>
      </c>
      <c r="D112" s="456">
        <f>SUM(Personnel!F96*0.0765)</f>
        <v>0</v>
      </c>
      <c r="E112" s="444">
        <v>0</v>
      </c>
      <c r="F112" s="444">
        <v>0</v>
      </c>
      <c r="G112" s="444">
        <v>0</v>
      </c>
      <c r="H112" s="444">
        <v>0</v>
      </c>
      <c r="I112" s="444">
        <v>0</v>
      </c>
      <c r="J112" s="444">
        <v>0</v>
      </c>
      <c r="K112" s="444">
        <v>0</v>
      </c>
      <c r="L112" s="446">
        <f>SUM(D112:K112)</f>
        <v>0</v>
      </c>
      <c r="N112" s="448">
        <v>8</v>
      </c>
      <c r="O112" s="451">
        <f>Personnel!O44</f>
        <v>0</v>
      </c>
      <c r="P112" s="454" t="s">
        <v>231</v>
      </c>
      <c r="Q112" s="456">
        <f>SUM(Personnel!S96*0.0765)</f>
        <v>0</v>
      </c>
      <c r="R112" s="444">
        <v>0</v>
      </c>
      <c r="S112" s="444">
        <v>0</v>
      </c>
      <c r="T112" s="444">
        <v>0</v>
      </c>
      <c r="U112" s="444">
        <v>0</v>
      </c>
      <c r="V112" s="444">
        <v>0</v>
      </c>
      <c r="W112" s="444">
        <v>0</v>
      </c>
      <c r="X112" s="444">
        <v>0</v>
      </c>
      <c r="Y112" s="446">
        <f>SUM(Q112:X112)</f>
        <v>0</v>
      </c>
    </row>
    <row r="113" spans="1:25" x14ac:dyDescent="0.25">
      <c r="A113" s="449"/>
      <c r="B113" s="452"/>
      <c r="C113" s="455"/>
      <c r="D113" s="457"/>
      <c r="E113" s="445"/>
      <c r="F113" s="445"/>
      <c r="G113" s="445"/>
      <c r="H113" s="445"/>
      <c r="I113" s="445"/>
      <c r="J113" s="445"/>
      <c r="K113" s="445"/>
      <c r="L113" s="447"/>
      <c r="N113" s="449"/>
      <c r="O113" s="452"/>
      <c r="P113" s="455"/>
      <c r="Q113" s="457"/>
      <c r="R113" s="445"/>
      <c r="S113" s="445"/>
      <c r="T113" s="445"/>
      <c r="U113" s="445"/>
      <c r="V113" s="445"/>
      <c r="W113" s="445"/>
      <c r="X113" s="445"/>
      <c r="Y113" s="447"/>
    </row>
    <row r="114" spans="1:25" ht="13" thickBot="1" x14ac:dyDescent="0.3">
      <c r="A114" s="450"/>
      <c r="B114" s="453"/>
      <c r="C114" s="308">
        <f>Personnel!G44</f>
        <v>0</v>
      </c>
      <c r="D114" s="309">
        <f>SUM(D112*C114)</f>
        <v>0</v>
      </c>
      <c r="E114" s="309">
        <f>E112*C114</f>
        <v>0</v>
      </c>
      <c r="F114" s="309">
        <f>F112*C114</f>
        <v>0</v>
      </c>
      <c r="G114" s="309">
        <f>G112*C114</f>
        <v>0</v>
      </c>
      <c r="H114" s="309">
        <f>H112*C114</f>
        <v>0</v>
      </c>
      <c r="I114" s="309">
        <f>I112*C114</f>
        <v>0</v>
      </c>
      <c r="J114" s="309">
        <f>J112*C114</f>
        <v>0</v>
      </c>
      <c r="K114" s="309">
        <f>K112*C114</f>
        <v>0</v>
      </c>
      <c r="L114" s="310">
        <f>SUM(D114:K114)</f>
        <v>0</v>
      </c>
      <c r="N114" s="450"/>
      <c r="O114" s="453"/>
      <c r="P114" s="308">
        <f>Personnel!T44</f>
        <v>0</v>
      </c>
      <c r="Q114" s="309">
        <f>SUM(Q112*P114)</f>
        <v>0</v>
      </c>
      <c r="R114" s="309">
        <f>R112*P114</f>
        <v>0</v>
      </c>
      <c r="S114" s="309">
        <f>S112*P114</f>
        <v>0</v>
      </c>
      <c r="T114" s="309">
        <f>T112*P114</f>
        <v>0</v>
      </c>
      <c r="U114" s="309">
        <f>U112*P114</f>
        <v>0</v>
      </c>
      <c r="V114" s="309">
        <f>V112*P114</f>
        <v>0</v>
      </c>
      <c r="W114" s="309">
        <f>W112*P114</f>
        <v>0</v>
      </c>
      <c r="X114" s="309">
        <f>X112*P114</f>
        <v>0</v>
      </c>
      <c r="Y114" s="310">
        <f>SUM(Q114:X114)</f>
        <v>0</v>
      </c>
    </row>
    <row r="115" spans="1:25" x14ac:dyDescent="0.25">
      <c r="A115" s="448">
        <v>9</v>
      </c>
      <c r="B115" s="451">
        <f>Personnel!B45</f>
        <v>0</v>
      </c>
      <c r="C115" s="454" t="s">
        <v>231</v>
      </c>
      <c r="D115" s="456">
        <f>SUM(Personnel!F97*0.0765)</f>
        <v>0</v>
      </c>
      <c r="E115" s="444">
        <v>0</v>
      </c>
      <c r="F115" s="444">
        <v>0</v>
      </c>
      <c r="G115" s="444">
        <v>0</v>
      </c>
      <c r="H115" s="444">
        <v>0</v>
      </c>
      <c r="I115" s="444">
        <v>0</v>
      </c>
      <c r="J115" s="444">
        <v>0</v>
      </c>
      <c r="K115" s="444">
        <v>0</v>
      </c>
      <c r="L115" s="446">
        <f>SUM(D115:K115)</f>
        <v>0</v>
      </c>
      <c r="N115" s="448">
        <v>9</v>
      </c>
      <c r="O115" s="451">
        <f>Personnel!O45</f>
        <v>0</v>
      </c>
      <c r="P115" s="454" t="s">
        <v>231</v>
      </c>
      <c r="Q115" s="456">
        <f>SUM(Personnel!S97*0.0765)</f>
        <v>0</v>
      </c>
      <c r="R115" s="444">
        <v>0</v>
      </c>
      <c r="S115" s="444">
        <v>0</v>
      </c>
      <c r="T115" s="444">
        <v>0</v>
      </c>
      <c r="U115" s="444">
        <v>0</v>
      </c>
      <c r="V115" s="444">
        <v>0</v>
      </c>
      <c r="W115" s="444">
        <v>0</v>
      </c>
      <c r="X115" s="444">
        <v>0</v>
      </c>
      <c r="Y115" s="446">
        <f>SUM(Q115:X115)</f>
        <v>0</v>
      </c>
    </row>
    <row r="116" spans="1:25" x14ac:dyDescent="0.25">
      <c r="A116" s="449"/>
      <c r="B116" s="452"/>
      <c r="C116" s="455"/>
      <c r="D116" s="457"/>
      <c r="E116" s="445"/>
      <c r="F116" s="445"/>
      <c r="G116" s="445"/>
      <c r="H116" s="445"/>
      <c r="I116" s="445"/>
      <c r="J116" s="445"/>
      <c r="K116" s="445"/>
      <c r="L116" s="447"/>
      <c r="N116" s="449"/>
      <c r="O116" s="452"/>
      <c r="P116" s="455"/>
      <c r="Q116" s="457"/>
      <c r="R116" s="445"/>
      <c r="S116" s="445"/>
      <c r="T116" s="445"/>
      <c r="U116" s="445"/>
      <c r="V116" s="445"/>
      <c r="W116" s="445"/>
      <c r="X116" s="445"/>
      <c r="Y116" s="447"/>
    </row>
    <row r="117" spans="1:25" ht="13" thickBot="1" x14ac:dyDescent="0.3">
      <c r="A117" s="450"/>
      <c r="B117" s="453"/>
      <c r="C117" s="308">
        <f>Personnel!G45</f>
        <v>0</v>
      </c>
      <c r="D117" s="309">
        <f>SUM(D115*C117)</f>
        <v>0</v>
      </c>
      <c r="E117" s="309">
        <f>E115*C117</f>
        <v>0</v>
      </c>
      <c r="F117" s="309">
        <f>F115*C117</f>
        <v>0</v>
      </c>
      <c r="G117" s="309">
        <f>G115*C117</f>
        <v>0</v>
      </c>
      <c r="H117" s="309">
        <f>H115*C117</f>
        <v>0</v>
      </c>
      <c r="I117" s="309">
        <f>I115*C117</f>
        <v>0</v>
      </c>
      <c r="J117" s="309">
        <f>J115*C117</f>
        <v>0</v>
      </c>
      <c r="K117" s="309">
        <f>K115*C117</f>
        <v>0</v>
      </c>
      <c r="L117" s="310">
        <f>SUM(D117:K117)</f>
        <v>0</v>
      </c>
      <c r="N117" s="450"/>
      <c r="O117" s="453"/>
      <c r="P117" s="308">
        <f>Personnel!T45</f>
        <v>0</v>
      </c>
      <c r="Q117" s="309">
        <f>SUM(Q115*P117)</f>
        <v>0</v>
      </c>
      <c r="R117" s="309">
        <f>R115*P117</f>
        <v>0</v>
      </c>
      <c r="S117" s="309">
        <f>S115*P117</f>
        <v>0</v>
      </c>
      <c r="T117" s="309">
        <f>T115*P117</f>
        <v>0</v>
      </c>
      <c r="U117" s="309">
        <f>U115*P117</f>
        <v>0</v>
      </c>
      <c r="V117" s="309">
        <f>V115*P117</f>
        <v>0</v>
      </c>
      <c r="W117" s="309">
        <f>W115*P117</f>
        <v>0</v>
      </c>
      <c r="X117" s="309">
        <f>X115*P117</f>
        <v>0</v>
      </c>
      <c r="Y117" s="310">
        <f>SUM(Q117:X117)</f>
        <v>0</v>
      </c>
    </row>
    <row r="118" spans="1:25" x14ac:dyDescent="0.25">
      <c r="A118" s="448">
        <v>10</v>
      </c>
      <c r="B118" s="451">
        <f>Personnel!B46</f>
        <v>0</v>
      </c>
      <c r="C118" s="454" t="s">
        <v>231</v>
      </c>
      <c r="D118" s="456">
        <f>SUM(Personnel!F98*0.0765)</f>
        <v>0</v>
      </c>
      <c r="E118" s="444">
        <v>0</v>
      </c>
      <c r="F118" s="444">
        <v>0</v>
      </c>
      <c r="G118" s="444">
        <v>0</v>
      </c>
      <c r="H118" s="444">
        <v>0</v>
      </c>
      <c r="I118" s="444">
        <v>0</v>
      </c>
      <c r="J118" s="444">
        <v>0</v>
      </c>
      <c r="K118" s="444">
        <v>0</v>
      </c>
      <c r="L118" s="446">
        <f>SUM(D118:K118)</f>
        <v>0</v>
      </c>
      <c r="N118" s="448">
        <v>10</v>
      </c>
      <c r="O118" s="451">
        <f>Personnel!O46</f>
        <v>0</v>
      </c>
      <c r="P118" s="454" t="s">
        <v>231</v>
      </c>
      <c r="Q118" s="456">
        <f>SUM(Personnel!S98*0.0765)</f>
        <v>0</v>
      </c>
      <c r="R118" s="444">
        <v>0</v>
      </c>
      <c r="S118" s="444">
        <v>0</v>
      </c>
      <c r="T118" s="444">
        <v>0</v>
      </c>
      <c r="U118" s="444">
        <v>0</v>
      </c>
      <c r="V118" s="444">
        <v>0</v>
      </c>
      <c r="W118" s="444">
        <v>0</v>
      </c>
      <c r="X118" s="444">
        <v>0</v>
      </c>
      <c r="Y118" s="446">
        <f>SUM(Q118:X118)</f>
        <v>0</v>
      </c>
    </row>
    <row r="119" spans="1:25" x14ac:dyDescent="0.25">
      <c r="A119" s="449"/>
      <c r="B119" s="452"/>
      <c r="C119" s="455"/>
      <c r="D119" s="457"/>
      <c r="E119" s="445"/>
      <c r="F119" s="445"/>
      <c r="G119" s="445"/>
      <c r="H119" s="445"/>
      <c r="I119" s="445"/>
      <c r="J119" s="445"/>
      <c r="K119" s="445"/>
      <c r="L119" s="447"/>
      <c r="N119" s="449"/>
      <c r="O119" s="452"/>
      <c r="P119" s="455"/>
      <c r="Q119" s="457"/>
      <c r="R119" s="445"/>
      <c r="S119" s="445"/>
      <c r="T119" s="445"/>
      <c r="U119" s="445"/>
      <c r="V119" s="445"/>
      <c r="W119" s="445"/>
      <c r="X119" s="445"/>
      <c r="Y119" s="447"/>
    </row>
    <row r="120" spans="1:25" ht="13" thickBot="1" x14ac:dyDescent="0.3">
      <c r="A120" s="450"/>
      <c r="B120" s="453"/>
      <c r="C120" s="308">
        <f>Personnel!G46</f>
        <v>0</v>
      </c>
      <c r="D120" s="309">
        <f>SUM(D118*C120)</f>
        <v>0</v>
      </c>
      <c r="E120" s="309">
        <f>E118*C120</f>
        <v>0</v>
      </c>
      <c r="F120" s="309">
        <f>F118*C120</f>
        <v>0</v>
      </c>
      <c r="G120" s="309">
        <f>G118*C120</f>
        <v>0</v>
      </c>
      <c r="H120" s="309">
        <f>H118*C120</f>
        <v>0</v>
      </c>
      <c r="I120" s="309">
        <f>I118*C120</f>
        <v>0</v>
      </c>
      <c r="J120" s="309">
        <f>J118*C120</f>
        <v>0</v>
      </c>
      <c r="K120" s="309">
        <f>K118*C120</f>
        <v>0</v>
      </c>
      <c r="L120" s="310">
        <f>SUM(D120:K120)</f>
        <v>0</v>
      </c>
      <c r="N120" s="450"/>
      <c r="O120" s="453"/>
      <c r="P120" s="308">
        <f>Personnel!T46</f>
        <v>0</v>
      </c>
      <c r="Q120" s="309">
        <f>SUM(Q118*P120)</f>
        <v>0</v>
      </c>
      <c r="R120" s="309">
        <f>R118*P120</f>
        <v>0</v>
      </c>
      <c r="S120" s="309">
        <f>S118*P120</f>
        <v>0</v>
      </c>
      <c r="T120" s="309">
        <f>T118*P120</f>
        <v>0</v>
      </c>
      <c r="U120" s="309">
        <f>U118*P120</f>
        <v>0</v>
      </c>
      <c r="V120" s="309">
        <f>V118*P120</f>
        <v>0</v>
      </c>
      <c r="W120" s="309">
        <f>W118*P120</f>
        <v>0</v>
      </c>
      <c r="X120" s="309">
        <f>X118*P120</f>
        <v>0</v>
      </c>
      <c r="Y120" s="310">
        <f>SUM(Q120:X120)</f>
        <v>0</v>
      </c>
    </row>
    <row r="121" spans="1:25" x14ac:dyDescent="0.25">
      <c r="A121" s="448">
        <v>11</v>
      </c>
      <c r="B121" s="451">
        <f>Personnel!B47</f>
        <v>0</v>
      </c>
      <c r="C121" s="454" t="s">
        <v>231</v>
      </c>
      <c r="D121" s="456">
        <f>SUM(Personnel!F99*0.0765)</f>
        <v>0</v>
      </c>
      <c r="E121" s="444">
        <v>0</v>
      </c>
      <c r="F121" s="444">
        <v>0</v>
      </c>
      <c r="G121" s="444">
        <v>0</v>
      </c>
      <c r="H121" s="444">
        <v>0</v>
      </c>
      <c r="I121" s="444">
        <v>0</v>
      </c>
      <c r="J121" s="444">
        <v>0</v>
      </c>
      <c r="K121" s="444">
        <v>0</v>
      </c>
      <c r="L121" s="446">
        <f>SUM(D121:K121)</f>
        <v>0</v>
      </c>
      <c r="N121" s="448">
        <v>11</v>
      </c>
      <c r="O121" s="451">
        <f>Personnel!O47</f>
        <v>0</v>
      </c>
      <c r="P121" s="454" t="s">
        <v>231</v>
      </c>
      <c r="Q121" s="456">
        <f>SUM(Personnel!S99*0.0765)</f>
        <v>0</v>
      </c>
      <c r="R121" s="444">
        <v>0</v>
      </c>
      <c r="S121" s="444">
        <v>0</v>
      </c>
      <c r="T121" s="444">
        <v>0</v>
      </c>
      <c r="U121" s="444">
        <v>0</v>
      </c>
      <c r="V121" s="444">
        <v>0</v>
      </c>
      <c r="W121" s="444">
        <v>0</v>
      </c>
      <c r="X121" s="444">
        <v>0</v>
      </c>
      <c r="Y121" s="446">
        <f>SUM(Q121:X121)</f>
        <v>0</v>
      </c>
    </row>
    <row r="122" spans="1:25" x14ac:dyDescent="0.25">
      <c r="A122" s="449"/>
      <c r="B122" s="452"/>
      <c r="C122" s="455"/>
      <c r="D122" s="457"/>
      <c r="E122" s="445"/>
      <c r="F122" s="445"/>
      <c r="G122" s="445"/>
      <c r="H122" s="445"/>
      <c r="I122" s="445"/>
      <c r="J122" s="445"/>
      <c r="K122" s="445"/>
      <c r="L122" s="447"/>
      <c r="N122" s="449"/>
      <c r="O122" s="452"/>
      <c r="P122" s="455"/>
      <c r="Q122" s="457"/>
      <c r="R122" s="445"/>
      <c r="S122" s="445"/>
      <c r="T122" s="445"/>
      <c r="U122" s="445"/>
      <c r="V122" s="445"/>
      <c r="W122" s="445"/>
      <c r="X122" s="445"/>
      <c r="Y122" s="447"/>
    </row>
    <row r="123" spans="1:25" ht="13" thickBot="1" x14ac:dyDescent="0.3">
      <c r="A123" s="450"/>
      <c r="B123" s="453"/>
      <c r="C123" s="308">
        <f>Personnel!G47</f>
        <v>0</v>
      </c>
      <c r="D123" s="309">
        <f>SUM(D121*C123)</f>
        <v>0</v>
      </c>
      <c r="E123" s="309">
        <f>E121*C123</f>
        <v>0</v>
      </c>
      <c r="F123" s="309">
        <f>F121*C123</f>
        <v>0</v>
      </c>
      <c r="G123" s="309">
        <f>G121*C123</f>
        <v>0</v>
      </c>
      <c r="H123" s="309">
        <f>H121*C123</f>
        <v>0</v>
      </c>
      <c r="I123" s="309">
        <f>I121*C123</f>
        <v>0</v>
      </c>
      <c r="J123" s="309">
        <f>J121*C123</f>
        <v>0</v>
      </c>
      <c r="K123" s="309">
        <f>K121*C123</f>
        <v>0</v>
      </c>
      <c r="L123" s="310">
        <f>SUM(D123:K123)</f>
        <v>0</v>
      </c>
      <c r="N123" s="450"/>
      <c r="O123" s="453"/>
      <c r="P123" s="308">
        <f>Personnel!T47</f>
        <v>0</v>
      </c>
      <c r="Q123" s="309">
        <f>SUM(Q121*P123)</f>
        <v>0</v>
      </c>
      <c r="R123" s="309">
        <f>R121*P123</f>
        <v>0</v>
      </c>
      <c r="S123" s="309">
        <f>S121*P123</f>
        <v>0</v>
      </c>
      <c r="T123" s="309">
        <f>T121*P123</f>
        <v>0</v>
      </c>
      <c r="U123" s="309">
        <f>U121*P123</f>
        <v>0</v>
      </c>
      <c r="V123" s="309">
        <f>V121*P123</f>
        <v>0</v>
      </c>
      <c r="W123" s="309">
        <f>W121*P123</f>
        <v>0</v>
      </c>
      <c r="X123" s="309">
        <f>X121*P123</f>
        <v>0</v>
      </c>
      <c r="Y123" s="310">
        <f>SUM(Q123:X123)</f>
        <v>0</v>
      </c>
    </row>
    <row r="124" spans="1:25" x14ac:dyDescent="0.25">
      <c r="A124" s="448">
        <v>12</v>
      </c>
      <c r="B124" s="451">
        <f>Personnel!B48</f>
        <v>0</v>
      </c>
      <c r="C124" s="454" t="s">
        <v>231</v>
      </c>
      <c r="D124" s="456">
        <f>SUM(Personnel!F100*0.0765)</f>
        <v>0</v>
      </c>
      <c r="E124" s="444">
        <v>0</v>
      </c>
      <c r="F124" s="444">
        <v>0</v>
      </c>
      <c r="G124" s="444">
        <v>0</v>
      </c>
      <c r="H124" s="444">
        <v>0</v>
      </c>
      <c r="I124" s="444">
        <v>0</v>
      </c>
      <c r="J124" s="444">
        <v>0</v>
      </c>
      <c r="K124" s="444">
        <v>0</v>
      </c>
      <c r="L124" s="446">
        <f>SUM(D124:K124)</f>
        <v>0</v>
      </c>
      <c r="N124" s="448">
        <v>12</v>
      </c>
      <c r="O124" s="451">
        <f>Personnel!O48</f>
        <v>0</v>
      </c>
      <c r="P124" s="454" t="s">
        <v>231</v>
      </c>
      <c r="Q124" s="456">
        <f>SUM(Personnel!S100*0.0765)</f>
        <v>0</v>
      </c>
      <c r="R124" s="444">
        <v>0</v>
      </c>
      <c r="S124" s="444">
        <v>0</v>
      </c>
      <c r="T124" s="444">
        <v>0</v>
      </c>
      <c r="U124" s="444">
        <v>0</v>
      </c>
      <c r="V124" s="444">
        <v>0</v>
      </c>
      <c r="W124" s="444">
        <v>0</v>
      </c>
      <c r="X124" s="444">
        <v>0</v>
      </c>
      <c r="Y124" s="446">
        <f>SUM(Q124:X124)</f>
        <v>0</v>
      </c>
    </row>
    <row r="125" spans="1:25" x14ac:dyDescent="0.25">
      <c r="A125" s="449"/>
      <c r="B125" s="452"/>
      <c r="C125" s="455"/>
      <c r="D125" s="457"/>
      <c r="E125" s="445"/>
      <c r="F125" s="445"/>
      <c r="G125" s="445"/>
      <c r="H125" s="445"/>
      <c r="I125" s="445"/>
      <c r="J125" s="445"/>
      <c r="K125" s="445"/>
      <c r="L125" s="447"/>
      <c r="N125" s="449"/>
      <c r="O125" s="452"/>
      <c r="P125" s="455"/>
      <c r="Q125" s="457"/>
      <c r="R125" s="445"/>
      <c r="S125" s="445"/>
      <c r="T125" s="445"/>
      <c r="U125" s="445"/>
      <c r="V125" s="445"/>
      <c r="W125" s="445"/>
      <c r="X125" s="445"/>
      <c r="Y125" s="447"/>
    </row>
    <row r="126" spans="1:25" ht="13" thickBot="1" x14ac:dyDescent="0.3">
      <c r="A126" s="450"/>
      <c r="B126" s="453"/>
      <c r="C126" s="308">
        <f>Personnel!G48</f>
        <v>0</v>
      </c>
      <c r="D126" s="309">
        <f>SUM(D124*C126)</f>
        <v>0</v>
      </c>
      <c r="E126" s="309">
        <f>E124*C126</f>
        <v>0</v>
      </c>
      <c r="F126" s="309">
        <f>F124*C126</f>
        <v>0</v>
      </c>
      <c r="G126" s="309">
        <f>G124*C126</f>
        <v>0</v>
      </c>
      <c r="H126" s="309">
        <f>H124*C126</f>
        <v>0</v>
      </c>
      <c r="I126" s="309">
        <f>I124*C126</f>
        <v>0</v>
      </c>
      <c r="J126" s="309">
        <f>J124*C126</f>
        <v>0</v>
      </c>
      <c r="K126" s="309">
        <f>K124*C126</f>
        <v>0</v>
      </c>
      <c r="L126" s="310">
        <f>SUM(D126:K126)</f>
        <v>0</v>
      </c>
      <c r="N126" s="450"/>
      <c r="O126" s="453"/>
      <c r="P126" s="308">
        <f>Personnel!T48</f>
        <v>0</v>
      </c>
      <c r="Q126" s="309">
        <f>SUM(Q124*P126)</f>
        <v>0</v>
      </c>
      <c r="R126" s="309">
        <f>R124*P126</f>
        <v>0</v>
      </c>
      <c r="S126" s="309">
        <f>S124*P126</f>
        <v>0</v>
      </c>
      <c r="T126" s="309">
        <f>T124*P126</f>
        <v>0</v>
      </c>
      <c r="U126" s="309">
        <f>U124*P126</f>
        <v>0</v>
      </c>
      <c r="V126" s="309">
        <f>V124*P126</f>
        <v>0</v>
      </c>
      <c r="W126" s="309">
        <f>W124*P126</f>
        <v>0</v>
      </c>
      <c r="X126" s="309">
        <f>X124*P126</f>
        <v>0</v>
      </c>
      <c r="Y126" s="310">
        <f>SUM(Q126:X126)</f>
        <v>0</v>
      </c>
    </row>
    <row r="127" spans="1:25" x14ac:dyDescent="0.25">
      <c r="A127" s="459">
        <v>13</v>
      </c>
      <c r="B127" s="451">
        <f>Personnel!B49</f>
        <v>0</v>
      </c>
      <c r="C127" s="454" t="s">
        <v>231</v>
      </c>
      <c r="D127" s="456">
        <f>SUM(Personnel!F101*0.0765)</f>
        <v>0</v>
      </c>
      <c r="E127" s="444">
        <v>0</v>
      </c>
      <c r="F127" s="444">
        <v>0</v>
      </c>
      <c r="G127" s="444">
        <v>0</v>
      </c>
      <c r="H127" s="444">
        <v>0</v>
      </c>
      <c r="I127" s="444">
        <v>0</v>
      </c>
      <c r="J127" s="444">
        <v>0</v>
      </c>
      <c r="K127" s="444">
        <v>0</v>
      </c>
      <c r="L127" s="446">
        <f>SUM(D127:K127)</f>
        <v>0</v>
      </c>
      <c r="N127" s="459">
        <v>13</v>
      </c>
      <c r="O127" s="451">
        <f>Personnel!O49</f>
        <v>0</v>
      </c>
      <c r="P127" s="454" t="s">
        <v>231</v>
      </c>
      <c r="Q127" s="456">
        <f>SUM(Personnel!S101*0.0765)</f>
        <v>0</v>
      </c>
      <c r="R127" s="444">
        <v>0</v>
      </c>
      <c r="S127" s="444">
        <v>0</v>
      </c>
      <c r="T127" s="444">
        <v>0</v>
      </c>
      <c r="U127" s="444">
        <v>0</v>
      </c>
      <c r="V127" s="444">
        <v>0</v>
      </c>
      <c r="W127" s="444">
        <v>0</v>
      </c>
      <c r="X127" s="444">
        <v>0</v>
      </c>
      <c r="Y127" s="446">
        <f>SUM(Q127:X127)</f>
        <v>0</v>
      </c>
    </row>
    <row r="128" spans="1:25" x14ac:dyDescent="0.25">
      <c r="A128" s="459"/>
      <c r="B128" s="452"/>
      <c r="C128" s="455"/>
      <c r="D128" s="457"/>
      <c r="E128" s="445"/>
      <c r="F128" s="445"/>
      <c r="G128" s="445"/>
      <c r="H128" s="445"/>
      <c r="I128" s="445"/>
      <c r="J128" s="445"/>
      <c r="K128" s="445"/>
      <c r="L128" s="447"/>
      <c r="N128" s="459"/>
      <c r="O128" s="452"/>
      <c r="P128" s="455"/>
      <c r="Q128" s="457"/>
      <c r="R128" s="445"/>
      <c r="S128" s="445"/>
      <c r="T128" s="445"/>
      <c r="U128" s="445"/>
      <c r="V128" s="445"/>
      <c r="W128" s="445"/>
      <c r="X128" s="445"/>
      <c r="Y128" s="447"/>
    </row>
    <row r="129" spans="1:25" ht="13" thickBot="1" x14ac:dyDescent="0.3">
      <c r="A129" s="450"/>
      <c r="B129" s="453"/>
      <c r="C129" s="308">
        <f>Personnel!G49</f>
        <v>0</v>
      </c>
      <c r="D129" s="309">
        <f>SUM(D127*C129)</f>
        <v>0</v>
      </c>
      <c r="E129" s="309">
        <f>E127*C129</f>
        <v>0</v>
      </c>
      <c r="F129" s="309">
        <f>F127*C129</f>
        <v>0</v>
      </c>
      <c r="G129" s="309">
        <f>G127*C129</f>
        <v>0</v>
      </c>
      <c r="H129" s="309">
        <f>H127*C129</f>
        <v>0</v>
      </c>
      <c r="I129" s="309">
        <f>I127*C129</f>
        <v>0</v>
      </c>
      <c r="J129" s="309">
        <f>J127*C129</f>
        <v>0</v>
      </c>
      <c r="K129" s="309">
        <f>K127*C129</f>
        <v>0</v>
      </c>
      <c r="L129" s="310">
        <f>SUM(D129:K129)</f>
        <v>0</v>
      </c>
      <c r="N129" s="450"/>
      <c r="O129" s="453"/>
      <c r="P129" s="308">
        <f>Personnel!T49</f>
        <v>0</v>
      </c>
      <c r="Q129" s="309">
        <f>SUM(Q127*P129)</f>
        <v>0</v>
      </c>
      <c r="R129" s="309">
        <f>R127*P129</f>
        <v>0</v>
      </c>
      <c r="S129" s="309">
        <f>S127*P129</f>
        <v>0</v>
      </c>
      <c r="T129" s="309">
        <f>T127*P129</f>
        <v>0</v>
      </c>
      <c r="U129" s="309">
        <f>U127*P129</f>
        <v>0</v>
      </c>
      <c r="V129" s="309">
        <f>V127*P129</f>
        <v>0</v>
      </c>
      <c r="W129" s="309">
        <f>W127*P129</f>
        <v>0</v>
      </c>
      <c r="X129" s="309">
        <f>X127*P129</f>
        <v>0</v>
      </c>
      <c r="Y129" s="310">
        <f>SUM(Q129:X129)</f>
        <v>0</v>
      </c>
    </row>
    <row r="130" spans="1:25" x14ac:dyDescent="0.25">
      <c r="A130" s="458">
        <v>14</v>
      </c>
      <c r="B130" s="451">
        <f>Personnel!B50</f>
        <v>0</v>
      </c>
      <c r="C130" s="454" t="s">
        <v>231</v>
      </c>
      <c r="D130" s="456">
        <f>SUM(Personnel!F102*0.0765)</f>
        <v>0</v>
      </c>
      <c r="E130" s="444">
        <v>0</v>
      </c>
      <c r="F130" s="444">
        <v>0</v>
      </c>
      <c r="G130" s="444">
        <v>0</v>
      </c>
      <c r="H130" s="444">
        <v>0</v>
      </c>
      <c r="I130" s="444">
        <v>0</v>
      </c>
      <c r="J130" s="444">
        <v>0</v>
      </c>
      <c r="K130" s="444">
        <v>0</v>
      </c>
      <c r="L130" s="446">
        <f>SUM(D130:K130)</f>
        <v>0</v>
      </c>
      <c r="N130" s="458">
        <v>14</v>
      </c>
      <c r="O130" s="451">
        <f>Personnel!O50</f>
        <v>0</v>
      </c>
      <c r="P130" s="454" t="s">
        <v>231</v>
      </c>
      <c r="Q130" s="456">
        <f>SUM(Personnel!S102*0.0765)</f>
        <v>0</v>
      </c>
      <c r="R130" s="444">
        <v>0</v>
      </c>
      <c r="S130" s="444">
        <v>0</v>
      </c>
      <c r="T130" s="444">
        <v>0</v>
      </c>
      <c r="U130" s="444">
        <v>0</v>
      </c>
      <c r="V130" s="444">
        <v>0</v>
      </c>
      <c r="W130" s="444">
        <v>0</v>
      </c>
      <c r="X130" s="444">
        <v>0</v>
      </c>
      <c r="Y130" s="446">
        <f>SUM(Q130:X130)</f>
        <v>0</v>
      </c>
    </row>
    <row r="131" spans="1:25" x14ac:dyDescent="0.25">
      <c r="A131" s="449"/>
      <c r="B131" s="452"/>
      <c r="C131" s="455"/>
      <c r="D131" s="457"/>
      <c r="E131" s="445"/>
      <c r="F131" s="445"/>
      <c r="G131" s="445"/>
      <c r="H131" s="445"/>
      <c r="I131" s="445"/>
      <c r="J131" s="445"/>
      <c r="K131" s="445"/>
      <c r="L131" s="447"/>
      <c r="N131" s="449"/>
      <c r="O131" s="452"/>
      <c r="P131" s="455"/>
      <c r="Q131" s="457"/>
      <c r="R131" s="445"/>
      <c r="S131" s="445"/>
      <c r="T131" s="445"/>
      <c r="U131" s="445"/>
      <c r="V131" s="445"/>
      <c r="W131" s="445"/>
      <c r="X131" s="445"/>
      <c r="Y131" s="447"/>
    </row>
    <row r="132" spans="1:25" ht="13" thickBot="1" x14ac:dyDescent="0.3">
      <c r="A132" s="450"/>
      <c r="B132" s="453"/>
      <c r="C132" s="308">
        <f>Personnel!G50</f>
        <v>0</v>
      </c>
      <c r="D132" s="309">
        <f>SUM(D130*C132)</f>
        <v>0</v>
      </c>
      <c r="E132" s="309">
        <f>E130*C132</f>
        <v>0</v>
      </c>
      <c r="F132" s="309">
        <f>F130*C132</f>
        <v>0</v>
      </c>
      <c r="G132" s="309">
        <f>G130*C132</f>
        <v>0</v>
      </c>
      <c r="H132" s="309">
        <f>H130*C132</f>
        <v>0</v>
      </c>
      <c r="I132" s="309">
        <f>I130*C132</f>
        <v>0</v>
      </c>
      <c r="J132" s="309">
        <f>J130*C132</f>
        <v>0</v>
      </c>
      <c r="K132" s="309">
        <f>K130*C132</f>
        <v>0</v>
      </c>
      <c r="L132" s="310">
        <f>SUM(D132:K132)</f>
        <v>0</v>
      </c>
      <c r="N132" s="450"/>
      <c r="O132" s="453"/>
      <c r="P132" s="308">
        <f>Personnel!T50</f>
        <v>0</v>
      </c>
      <c r="Q132" s="309">
        <f>SUM(Q130*P132)</f>
        <v>0</v>
      </c>
      <c r="R132" s="309">
        <f>R130*P132</f>
        <v>0</v>
      </c>
      <c r="S132" s="309">
        <f>S130*P132</f>
        <v>0</v>
      </c>
      <c r="T132" s="309">
        <f>T130*P132</f>
        <v>0</v>
      </c>
      <c r="U132" s="309">
        <f>U130*P132</f>
        <v>0</v>
      </c>
      <c r="V132" s="309">
        <f>V130*P132</f>
        <v>0</v>
      </c>
      <c r="W132" s="309">
        <f>W130*P132</f>
        <v>0</v>
      </c>
      <c r="X132" s="309">
        <f>X130*P132</f>
        <v>0</v>
      </c>
      <c r="Y132" s="310">
        <f>SUM(Q132:X132)</f>
        <v>0</v>
      </c>
    </row>
    <row r="133" spans="1:25" x14ac:dyDescent="0.25">
      <c r="A133" s="448">
        <v>15</v>
      </c>
      <c r="B133" s="451">
        <f>Personnel!B51</f>
        <v>0</v>
      </c>
      <c r="C133" s="454" t="s">
        <v>231</v>
      </c>
      <c r="D133" s="456">
        <f>SUM(Personnel!F103*0.0765)</f>
        <v>0</v>
      </c>
      <c r="E133" s="444">
        <v>0</v>
      </c>
      <c r="F133" s="444">
        <v>0</v>
      </c>
      <c r="G133" s="444">
        <v>0</v>
      </c>
      <c r="H133" s="444">
        <v>0</v>
      </c>
      <c r="I133" s="444">
        <v>0</v>
      </c>
      <c r="J133" s="444">
        <v>0</v>
      </c>
      <c r="K133" s="444">
        <v>0</v>
      </c>
      <c r="L133" s="446">
        <f>SUM(D133:K133)</f>
        <v>0</v>
      </c>
      <c r="N133" s="448">
        <v>15</v>
      </c>
      <c r="O133" s="451">
        <f>Personnel!O51</f>
        <v>0</v>
      </c>
      <c r="P133" s="454" t="s">
        <v>231</v>
      </c>
      <c r="Q133" s="456">
        <f>SUM(Personnel!S103*0.0765)</f>
        <v>0</v>
      </c>
      <c r="R133" s="444">
        <v>0</v>
      </c>
      <c r="S133" s="444">
        <v>0</v>
      </c>
      <c r="T133" s="444">
        <v>0</v>
      </c>
      <c r="U133" s="444">
        <v>0</v>
      </c>
      <c r="V133" s="444">
        <v>0</v>
      </c>
      <c r="W133" s="444">
        <v>0</v>
      </c>
      <c r="X133" s="444">
        <v>0</v>
      </c>
      <c r="Y133" s="446">
        <f>SUM(Q133:X133)</f>
        <v>0</v>
      </c>
    </row>
    <row r="134" spans="1:25" x14ac:dyDescent="0.25">
      <c r="A134" s="449"/>
      <c r="B134" s="452"/>
      <c r="C134" s="455"/>
      <c r="D134" s="457"/>
      <c r="E134" s="445"/>
      <c r="F134" s="445"/>
      <c r="G134" s="445"/>
      <c r="H134" s="445"/>
      <c r="I134" s="445"/>
      <c r="J134" s="445"/>
      <c r="K134" s="445"/>
      <c r="L134" s="447"/>
      <c r="N134" s="449"/>
      <c r="O134" s="452"/>
      <c r="P134" s="455"/>
      <c r="Q134" s="457"/>
      <c r="R134" s="445"/>
      <c r="S134" s="445"/>
      <c r="T134" s="445"/>
      <c r="U134" s="445"/>
      <c r="V134" s="445"/>
      <c r="W134" s="445"/>
      <c r="X134" s="445"/>
      <c r="Y134" s="447"/>
    </row>
    <row r="135" spans="1:25" ht="13" thickBot="1" x14ac:dyDescent="0.3">
      <c r="A135" s="450"/>
      <c r="B135" s="453"/>
      <c r="C135" s="308">
        <f>Personnel!G51</f>
        <v>0</v>
      </c>
      <c r="D135" s="309">
        <f>SUM(D133*C135)</f>
        <v>0</v>
      </c>
      <c r="E135" s="309">
        <f>E133*C135</f>
        <v>0</v>
      </c>
      <c r="F135" s="309">
        <f>F133*C135</f>
        <v>0</v>
      </c>
      <c r="G135" s="309">
        <f>G133*C135</f>
        <v>0</v>
      </c>
      <c r="H135" s="309">
        <f>H133*C135</f>
        <v>0</v>
      </c>
      <c r="I135" s="309">
        <f>I133*C135</f>
        <v>0</v>
      </c>
      <c r="J135" s="309">
        <f>J133*C135</f>
        <v>0</v>
      </c>
      <c r="K135" s="309">
        <f>K133*C135</f>
        <v>0</v>
      </c>
      <c r="L135" s="310">
        <f>SUM(D135:K135)</f>
        <v>0</v>
      </c>
      <c r="N135" s="450"/>
      <c r="O135" s="453"/>
      <c r="P135" s="308">
        <f>Personnel!T51</f>
        <v>0</v>
      </c>
      <c r="Q135" s="309">
        <f>SUM(Q133*P135)</f>
        <v>0</v>
      </c>
      <c r="R135" s="309">
        <f>R133*P135</f>
        <v>0</v>
      </c>
      <c r="S135" s="309">
        <f>S133*P135</f>
        <v>0</v>
      </c>
      <c r="T135" s="309">
        <f>T133*P135</f>
        <v>0</v>
      </c>
      <c r="U135" s="309">
        <f>U133*P135</f>
        <v>0</v>
      </c>
      <c r="V135" s="309">
        <f>V133*P135</f>
        <v>0</v>
      </c>
      <c r="W135" s="309">
        <f>W133*P135</f>
        <v>0</v>
      </c>
      <c r="X135" s="309">
        <f>X133*P135</f>
        <v>0</v>
      </c>
      <c r="Y135" s="310">
        <f>SUM(Q135:X135)</f>
        <v>0</v>
      </c>
    </row>
    <row r="136" spans="1:25" x14ac:dyDescent="0.25">
      <c r="A136" s="448">
        <v>16</v>
      </c>
      <c r="B136" s="451">
        <f>Personnel!B52</f>
        <v>0</v>
      </c>
      <c r="C136" s="454" t="s">
        <v>231</v>
      </c>
      <c r="D136" s="456">
        <f>SUM(Personnel!F104*0.0765)</f>
        <v>0</v>
      </c>
      <c r="E136" s="444">
        <v>0</v>
      </c>
      <c r="F136" s="444">
        <v>0</v>
      </c>
      <c r="G136" s="444">
        <v>0</v>
      </c>
      <c r="H136" s="444">
        <v>0</v>
      </c>
      <c r="I136" s="444">
        <v>0</v>
      </c>
      <c r="J136" s="444">
        <v>0</v>
      </c>
      <c r="K136" s="444">
        <v>0</v>
      </c>
      <c r="L136" s="446">
        <f>SUM(D136:K136)</f>
        <v>0</v>
      </c>
      <c r="N136" s="448">
        <v>16</v>
      </c>
      <c r="O136" s="451">
        <f>Personnel!O52</f>
        <v>0</v>
      </c>
      <c r="P136" s="454" t="s">
        <v>231</v>
      </c>
      <c r="Q136" s="456">
        <f>SUM(Personnel!S104*0.0765)</f>
        <v>0</v>
      </c>
      <c r="R136" s="444">
        <v>0</v>
      </c>
      <c r="S136" s="444">
        <v>0</v>
      </c>
      <c r="T136" s="444">
        <v>0</v>
      </c>
      <c r="U136" s="444">
        <v>0</v>
      </c>
      <c r="V136" s="444">
        <v>0</v>
      </c>
      <c r="W136" s="444">
        <v>0</v>
      </c>
      <c r="X136" s="444">
        <v>0</v>
      </c>
      <c r="Y136" s="446">
        <f>SUM(Q136:X136)</f>
        <v>0</v>
      </c>
    </row>
    <row r="137" spans="1:25" x14ac:dyDescent="0.25">
      <c r="A137" s="449"/>
      <c r="B137" s="452"/>
      <c r="C137" s="455"/>
      <c r="D137" s="457"/>
      <c r="E137" s="445"/>
      <c r="F137" s="445"/>
      <c r="G137" s="445"/>
      <c r="H137" s="445"/>
      <c r="I137" s="445"/>
      <c r="J137" s="445"/>
      <c r="K137" s="445"/>
      <c r="L137" s="447"/>
      <c r="N137" s="449"/>
      <c r="O137" s="452"/>
      <c r="P137" s="455"/>
      <c r="Q137" s="457"/>
      <c r="R137" s="445"/>
      <c r="S137" s="445"/>
      <c r="T137" s="445"/>
      <c r="U137" s="445"/>
      <c r="V137" s="445"/>
      <c r="W137" s="445"/>
      <c r="X137" s="445"/>
      <c r="Y137" s="447"/>
    </row>
    <row r="138" spans="1:25" ht="13" thickBot="1" x14ac:dyDescent="0.3">
      <c r="A138" s="450"/>
      <c r="B138" s="453"/>
      <c r="C138" s="308">
        <f>Personnel!G52</f>
        <v>0</v>
      </c>
      <c r="D138" s="309">
        <f>SUM(D136*C138)</f>
        <v>0</v>
      </c>
      <c r="E138" s="309">
        <f>E136*C138</f>
        <v>0</v>
      </c>
      <c r="F138" s="309">
        <f>F136*C138</f>
        <v>0</v>
      </c>
      <c r="G138" s="309">
        <f>G136*C138</f>
        <v>0</v>
      </c>
      <c r="H138" s="309">
        <f>H136*C138</f>
        <v>0</v>
      </c>
      <c r="I138" s="309">
        <f>I136*C138</f>
        <v>0</v>
      </c>
      <c r="J138" s="309">
        <f>J136*C138</f>
        <v>0</v>
      </c>
      <c r="K138" s="309">
        <f>K136*C138</f>
        <v>0</v>
      </c>
      <c r="L138" s="310">
        <f>SUM(D138:K138)</f>
        <v>0</v>
      </c>
      <c r="N138" s="450"/>
      <c r="O138" s="453"/>
      <c r="P138" s="308">
        <f>Personnel!T52</f>
        <v>0</v>
      </c>
      <c r="Q138" s="309">
        <f>SUM(Q136*P138)</f>
        <v>0</v>
      </c>
      <c r="R138" s="309">
        <f>R136*P138</f>
        <v>0</v>
      </c>
      <c r="S138" s="309">
        <f>S136*P138</f>
        <v>0</v>
      </c>
      <c r="T138" s="309">
        <f>T136*P138</f>
        <v>0</v>
      </c>
      <c r="U138" s="309">
        <f>U136*P138</f>
        <v>0</v>
      </c>
      <c r="V138" s="309">
        <f>V136*P138</f>
        <v>0</v>
      </c>
      <c r="W138" s="309">
        <f>W136*P138</f>
        <v>0</v>
      </c>
      <c r="X138" s="309">
        <f>X136*P138</f>
        <v>0</v>
      </c>
      <c r="Y138" s="310">
        <f>SUM(Q138:X138)</f>
        <v>0</v>
      </c>
    </row>
    <row r="139" spans="1:25" x14ac:dyDescent="0.25">
      <c r="A139" s="448">
        <v>17</v>
      </c>
      <c r="B139" s="451">
        <f>Personnel!B53</f>
        <v>0</v>
      </c>
      <c r="C139" s="454" t="s">
        <v>231</v>
      </c>
      <c r="D139" s="456">
        <f>SUM(Personnel!F105*0.0765)</f>
        <v>0</v>
      </c>
      <c r="E139" s="444">
        <v>0</v>
      </c>
      <c r="F139" s="444">
        <v>0</v>
      </c>
      <c r="G139" s="444">
        <v>0</v>
      </c>
      <c r="H139" s="444">
        <v>0</v>
      </c>
      <c r="I139" s="444">
        <v>0</v>
      </c>
      <c r="J139" s="444">
        <v>0</v>
      </c>
      <c r="K139" s="444">
        <v>0</v>
      </c>
      <c r="L139" s="446">
        <f>SUM(D139:K139)</f>
        <v>0</v>
      </c>
      <c r="N139" s="448">
        <v>17</v>
      </c>
      <c r="O139" s="451">
        <f>Personnel!O53</f>
        <v>0</v>
      </c>
      <c r="P139" s="454" t="s">
        <v>231</v>
      </c>
      <c r="Q139" s="456">
        <f>SUM(Personnel!S105*0.0765)</f>
        <v>0</v>
      </c>
      <c r="R139" s="444">
        <v>0</v>
      </c>
      <c r="S139" s="444">
        <v>0</v>
      </c>
      <c r="T139" s="444">
        <v>0</v>
      </c>
      <c r="U139" s="444">
        <v>0</v>
      </c>
      <c r="V139" s="444">
        <v>0</v>
      </c>
      <c r="W139" s="444">
        <v>0</v>
      </c>
      <c r="X139" s="444">
        <v>0</v>
      </c>
      <c r="Y139" s="446">
        <f>SUM(Q139:X139)</f>
        <v>0</v>
      </c>
    </row>
    <row r="140" spans="1:25" x14ac:dyDescent="0.25">
      <c r="A140" s="449"/>
      <c r="B140" s="452"/>
      <c r="C140" s="455"/>
      <c r="D140" s="457"/>
      <c r="E140" s="445"/>
      <c r="F140" s="445"/>
      <c r="G140" s="445"/>
      <c r="H140" s="445"/>
      <c r="I140" s="445"/>
      <c r="J140" s="445"/>
      <c r="K140" s="445"/>
      <c r="L140" s="447"/>
      <c r="N140" s="449"/>
      <c r="O140" s="452"/>
      <c r="P140" s="455"/>
      <c r="Q140" s="457"/>
      <c r="R140" s="445"/>
      <c r="S140" s="445"/>
      <c r="T140" s="445"/>
      <c r="U140" s="445"/>
      <c r="V140" s="445"/>
      <c r="W140" s="445"/>
      <c r="X140" s="445"/>
      <c r="Y140" s="447"/>
    </row>
    <row r="141" spans="1:25" ht="13" thickBot="1" x14ac:dyDescent="0.3">
      <c r="A141" s="450"/>
      <c r="B141" s="453"/>
      <c r="C141" s="308">
        <f>Personnel!G53</f>
        <v>0</v>
      </c>
      <c r="D141" s="309">
        <f>SUM(D139*C141)</f>
        <v>0</v>
      </c>
      <c r="E141" s="309">
        <f>E139*C141</f>
        <v>0</v>
      </c>
      <c r="F141" s="309">
        <f>F139*C141</f>
        <v>0</v>
      </c>
      <c r="G141" s="309">
        <f>G139*C141</f>
        <v>0</v>
      </c>
      <c r="H141" s="309">
        <f>H139*C141</f>
        <v>0</v>
      </c>
      <c r="I141" s="309">
        <f>I139*C141</f>
        <v>0</v>
      </c>
      <c r="J141" s="309">
        <f>J139*C141</f>
        <v>0</v>
      </c>
      <c r="K141" s="309">
        <f>K139*C141</f>
        <v>0</v>
      </c>
      <c r="L141" s="310">
        <f>SUM(D141:K141)</f>
        <v>0</v>
      </c>
      <c r="N141" s="450"/>
      <c r="O141" s="453"/>
      <c r="P141" s="308">
        <f>Personnel!T53</f>
        <v>0</v>
      </c>
      <c r="Q141" s="309">
        <f>SUM(Q139*P141)</f>
        <v>0</v>
      </c>
      <c r="R141" s="309">
        <f>R139*P141</f>
        <v>0</v>
      </c>
      <c r="S141" s="309">
        <f>S139*P141</f>
        <v>0</v>
      </c>
      <c r="T141" s="309">
        <f>T139*P141</f>
        <v>0</v>
      </c>
      <c r="U141" s="309">
        <f>U139*P141</f>
        <v>0</v>
      </c>
      <c r="V141" s="309">
        <f>V139*P141</f>
        <v>0</v>
      </c>
      <c r="W141" s="309">
        <f>W139*P141</f>
        <v>0</v>
      </c>
      <c r="X141" s="309">
        <f>X139*P141</f>
        <v>0</v>
      </c>
      <c r="Y141" s="310">
        <f>SUM(Q141:X141)</f>
        <v>0</v>
      </c>
    </row>
    <row r="142" spans="1:25" x14ac:dyDescent="0.25">
      <c r="A142" s="448">
        <v>16</v>
      </c>
      <c r="B142" s="451">
        <f>Personnel!B54</f>
        <v>0</v>
      </c>
      <c r="C142" s="454" t="s">
        <v>231</v>
      </c>
      <c r="D142" s="456">
        <f>SUM(Personnel!F110*0.0765)</f>
        <v>0</v>
      </c>
      <c r="E142" s="444">
        <v>0</v>
      </c>
      <c r="F142" s="444">
        <v>0</v>
      </c>
      <c r="G142" s="444">
        <v>0</v>
      </c>
      <c r="H142" s="444">
        <v>0</v>
      </c>
      <c r="I142" s="444">
        <v>0</v>
      </c>
      <c r="J142" s="444">
        <v>0</v>
      </c>
      <c r="K142" s="444">
        <v>0</v>
      </c>
      <c r="L142" s="446">
        <f>SUM(D142:K142)</f>
        <v>0</v>
      </c>
      <c r="N142" s="448">
        <v>16</v>
      </c>
      <c r="O142" s="451">
        <f>Personnel!O54</f>
        <v>0</v>
      </c>
      <c r="P142" s="454" t="s">
        <v>231</v>
      </c>
      <c r="Q142" s="456">
        <f>SUM(Personnel!S110*0.0765)</f>
        <v>0</v>
      </c>
      <c r="R142" s="444">
        <v>0</v>
      </c>
      <c r="S142" s="444">
        <v>0</v>
      </c>
      <c r="T142" s="444">
        <v>0</v>
      </c>
      <c r="U142" s="444">
        <v>0</v>
      </c>
      <c r="V142" s="444">
        <v>0</v>
      </c>
      <c r="W142" s="444">
        <v>0</v>
      </c>
      <c r="X142" s="444">
        <v>0</v>
      </c>
      <c r="Y142" s="446">
        <f>SUM(Q142:X142)</f>
        <v>0</v>
      </c>
    </row>
    <row r="143" spans="1:25" x14ac:dyDescent="0.25">
      <c r="A143" s="449"/>
      <c r="B143" s="452"/>
      <c r="C143" s="455"/>
      <c r="D143" s="457"/>
      <c r="E143" s="445"/>
      <c r="F143" s="445"/>
      <c r="G143" s="445"/>
      <c r="H143" s="445"/>
      <c r="I143" s="445"/>
      <c r="J143" s="445"/>
      <c r="K143" s="445"/>
      <c r="L143" s="447"/>
      <c r="N143" s="449"/>
      <c r="O143" s="452"/>
      <c r="P143" s="455"/>
      <c r="Q143" s="457"/>
      <c r="R143" s="445"/>
      <c r="S143" s="445"/>
      <c r="T143" s="445"/>
      <c r="U143" s="445"/>
      <c r="V143" s="445"/>
      <c r="W143" s="445"/>
      <c r="X143" s="445"/>
      <c r="Y143" s="447"/>
    </row>
    <row r="144" spans="1:25" ht="13" thickBot="1" x14ac:dyDescent="0.3">
      <c r="A144" s="450"/>
      <c r="B144" s="453"/>
      <c r="C144" s="308">
        <f>Personnel!G54</f>
        <v>0</v>
      </c>
      <c r="D144" s="309">
        <f>SUM(D142*C144)</f>
        <v>0</v>
      </c>
      <c r="E144" s="309">
        <f>E142*C144</f>
        <v>0</v>
      </c>
      <c r="F144" s="309">
        <f>F142*C144</f>
        <v>0</v>
      </c>
      <c r="G144" s="309">
        <f>G142*C144</f>
        <v>0</v>
      </c>
      <c r="H144" s="309">
        <f>H142*C144</f>
        <v>0</v>
      </c>
      <c r="I144" s="309">
        <f>I142*C144</f>
        <v>0</v>
      </c>
      <c r="J144" s="309">
        <f>J142*C144</f>
        <v>0</v>
      </c>
      <c r="K144" s="309">
        <f>K142*C144</f>
        <v>0</v>
      </c>
      <c r="L144" s="310">
        <f>SUM(D144:K144)</f>
        <v>0</v>
      </c>
      <c r="N144" s="450"/>
      <c r="O144" s="453"/>
      <c r="P144" s="308">
        <f>Personnel!T54</f>
        <v>0</v>
      </c>
      <c r="Q144" s="309">
        <f>SUM(Q142*P144)</f>
        <v>0</v>
      </c>
      <c r="R144" s="309">
        <f>R142*P144</f>
        <v>0</v>
      </c>
      <c r="S144" s="309">
        <f>S142*P144</f>
        <v>0</v>
      </c>
      <c r="T144" s="309">
        <f>T142*P144</f>
        <v>0</v>
      </c>
      <c r="U144" s="309">
        <f>U142*P144</f>
        <v>0</v>
      </c>
      <c r="V144" s="309">
        <f>V142*P144</f>
        <v>0</v>
      </c>
      <c r="W144" s="309">
        <f>W142*P144</f>
        <v>0</v>
      </c>
      <c r="X144" s="309">
        <f>X142*P144</f>
        <v>0</v>
      </c>
      <c r="Y144" s="310">
        <f>SUM(Q144:X144)</f>
        <v>0</v>
      </c>
    </row>
    <row r="145" spans="1:25" x14ac:dyDescent="0.25">
      <c r="A145" s="448">
        <v>17</v>
      </c>
      <c r="B145" s="451">
        <f>Personnel!B55</f>
        <v>0</v>
      </c>
      <c r="C145" s="454" t="s">
        <v>231</v>
      </c>
      <c r="D145" s="456">
        <f>SUM(Personnel!F111*0.0765)</f>
        <v>0</v>
      </c>
      <c r="E145" s="444">
        <v>0</v>
      </c>
      <c r="F145" s="444">
        <v>0</v>
      </c>
      <c r="G145" s="444">
        <v>0</v>
      </c>
      <c r="H145" s="444">
        <v>0</v>
      </c>
      <c r="I145" s="444">
        <v>0</v>
      </c>
      <c r="J145" s="444">
        <v>0</v>
      </c>
      <c r="K145" s="444">
        <v>0</v>
      </c>
      <c r="L145" s="446">
        <f>SUM(D145:K145)</f>
        <v>0</v>
      </c>
      <c r="N145" s="448">
        <v>17</v>
      </c>
      <c r="O145" s="451">
        <f>Personnel!O55</f>
        <v>0</v>
      </c>
      <c r="P145" s="454" t="s">
        <v>231</v>
      </c>
      <c r="Q145" s="456">
        <f>SUM(Personnel!S111*0.0765)</f>
        <v>0</v>
      </c>
      <c r="R145" s="444">
        <v>0</v>
      </c>
      <c r="S145" s="444">
        <v>0</v>
      </c>
      <c r="T145" s="444">
        <v>0</v>
      </c>
      <c r="U145" s="444">
        <v>0</v>
      </c>
      <c r="V145" s="444">
        <v>0</v>
      </c>
      <c r="W145" s="444">
        <v>0</v>
      </c>
      <c r="X145" s="444">
        <v>0</v>
      </c>
      <c r="Y145" s="446">
        <f>SUM(Q145:X145)</f>
        <v>0</v>
      </c>
    </row>
    <row r="146" spans="1:25" x14ac:dyDescent="0.25">
      <c r="A146" s="449"/>
      <c r="B146" s="452"/>
      <c r="C146" s="455"/>
      <c r="D146" s="457"/>
      <c r="E146" s="445"/>
      <c r="F146" s="445"/>
      <c r="G146" s="445"/>
      <c r="H146" s="445"/>
      <c r="I146" s="445"/>
      <c r="J146" s="445"/>
      <c r="K146" s="445"/>
      <c r="L146" s="447"/>
      <c r="N146" s="449"/>
      <c r="O146" s="452"/>
      <c r="P146" s="455"/>
      <c r="Q146" s="457"/>
      <c r="R146" s="445"/>
      <c r="S146" s="445"/>
      <c r="T146" s="445"/>
      <c r="U146" s="445"/>
      <c r="V146" s="445"/>
      <c r="W146" s="445"/>
      <c r="X146" s="445"/>
      <c r="Y146" s="447"/>
    </row>
    <row r="147" spans="1:25" ht="13" thickBot="1" x14ac:dyDescent="0.3">
      <c r="A147" s="450"/>
      <c r="B147" s="453"/>
      <c r="C147" s="311">
        <f>Personnel!G55</f>
        <v>0</v>
      </c>
      <c r="D147" s="309">
        <f>SUM(D145*C147)</f>
        <v>0</v>
      </c>
      <c r="E147" s="309">
        <f>E145*C147</f>
        <v>0</v>
      </c>
      <c r="F147" s="309">
        <f>F145*C147</f>
        <v>0</v>
      </c>
      <c r="G147" s="309">
        <f>G145*C147</f>
        <v>0</v>
      </c>
      <c r="H147" s="309">
        <f>H145*C147</f>
        <v>0</v>
      </c>
      <c r="I147" s="309">
        <f>I145*C147</f>
        <v>0</v>
      </c>
      <c r="J147" s="309">
        <f>J145*C147</f>
        <v>0</v>
      </c>
      <c r="K147" s="309">
        <f>K145*C147</f>
        <v>0</v>
      </c>
      <c r="L147" s="310">
        <f>SUM(D147:K147)</f>
        <v>0</v>
      </c>
      <c r="N147" s="450"/>
      <c r="O147" s="453"/>
      <c r="P147" s="311">
        <f>Personnel!T55</f>
        <v>0</v>
      </c>
      <c r="Q147" s="309">
        <f>SUM(Q145*P147)</f>
        <v>0</v>
      </c>
      <c r="R147" s="309">
        <f>R145*P147</f>
        <v>0</v>
      </c>
      <c r="S147" s="309">
        <f>S145*P147</f>
        <v>0</v>
      </c>
      <c r="T147" s="309">
        <f>T145*P147</f>
        <v>0</v>
      </c>
      <c r="U147" s="309">
        <f>U145*P147</f>
        <v>0</v>
      </c>
      <c r="V147" s="309">
        <f>V145*P147</f>
        <v>0</v>
      </c>
      <c r="W147" s="309">
        <f>W145*P147</f>
        <v>0</v>
      </c>
      <c r="X147" s="309">
        <f>X145*P147</f>
        <v>0</v>
      </c>
      <c r="Y147" s="310">
        <f>SUM(Q147:X147)</f>
        <v>0</v>
      </c>
    </row>
    <row r="148" spans="1:25" ht="13" x14ac:dyDescent="0.3">
      <c r="A148" s="443" t="s">
        <v>232</v>
      </c>
      <c r="B148" s="443"/>
      <c r="C148" s="443"/>
      <c r="D148" s="443"/>
      <c r="E148" s="443"/>
      <c r="F148" s="443"/>
      <c r="G148" s="443"/>
      <c r="H148" s="443"/>
      <c r="I148" s="443"/>
      <c r="J148" s="443"/>
      <c r="K148" s="443"/>
      <c r="L148" s="241">
        <f>SUM(L91,L94,L97,L100,L103,L106, L109,L112,L115,L118,L121,L124,L127,L130,L133,L136,L139,L142,L145)</f>
        <v>0</v>
      </c>
      <c r="N148" s="443" t="s">
        <v>232</v>
      </c>
      <c r="O148" s="443"/>
      <c r="P148" s="443"/>
      <c r="Q148" s="443"/>
      <c r="R148" s="443"/>
      <c r="S148" s="443"/>
      <c r="T148" s="443"/>
      <c r="U148" s="443"/>
      <c r="V148" s="443"/>
      <c r="W148" s="443"/>
      <c r="X148" s="443"/>
      <c r="Y148" s="241">
        <f>SUM(Y91,Y94,Y97,Y100,Y103,Y106, Y109,Y112,Y115,Y118,Y121,Y124,Y127,Y130,Y133,Y136,Y139,Y142,Y145)</f>
        <v>0</v>
      </c>
    </row>
    <row r="149" spans="1:25" ht="13" x14ac:dyDescent="0.3">
      <c r="A149" s="443" t="s">
        <v>233</v>
      </c>
      <c r="B149" s="443"/>
      <c r="C149" s="443"/>
      <c r="D149" s="443"/>
      <c r="E149" s="443"/>
      <c r="F149" s="443"/>
      <c r="G149" s="443"/>
      <c r="H149" s="443"/>
      <c r="I149" s="443"/>
      <c r="J149" s="443"/>
      <c r="K149" s="443"/>
      <c r="L149" s="241">
        <f>SUM(L93,L96,L99,L102,L105,L108, L111,L114,L117,L120,L123,L126,L129,L132,L135,L138,L141,L144,L147)</f>
        <v>0</v>
      </c>
      <c r="N149" s="443" t="s">
        <v>233</v>
      </c>
      <c r="O149" s="443"/>
      <c r="P149" s="443"/>
      <c r="Q149" s="443"/>
      <c r="R149" s="443"/>
      <c r="S149" s="443"/>
      <c r="T149" s="443"/>
      <c r="U149" s="443"/>
      <c r="V149" s="443"/>
      <c r="W149" s="443"/>
      <c r="X149" s="443"/>
      <c r="Y149" s="241">
        <f>SUM(Y93,Y96,Y99,Y102,Y105,Y108, Y111,Y114,Y117,Y120,Y123,Y126,Y129,Y132,Y135,Y138,Y141,Y144,Y147)</f>
        <v>0</v>
      </c>
    </row>
  </sheetData>
  <sheetProtection selectLockedCells="1"/>
  <mergeCells count="1072">
    <mergeCell ref="A1:E1"/>
    <mergeCell ref="F1:Y1"/>
    <mergeCell ref="N148:X148"/>
    <mergeCell ref="N149:X149"/>
    <mergeCell ref="A3:Y3"/>
    <mergeCell ref="A87:Y87"/>
    <mergeCell ref="W142:W143"/>
    <mergeCell ref="X142:X143"/>
    <mergeCell ref="Y142:Y143"/>
    <mergeCell ref="N145:N147"/>
    <mergeCell ref="O145:O147"/>
    <mergeCell ref="P145:P146"/>
    <mergeCell ref="Q145:Q146"/>
    <mergeCell ref="R145:R146"/>
    <mergeCell ref="S145:S146"/>
    <mergeCell ref="T145:T146"/>
    <mergeCell ref="U145:U146"/>
    <mergeCell ref="V145:V146"/>
    <mergeCell ref="W145:W146"/>
    <mergeCell ref="X145:X146"/>
    <mergeCell ref="Y145:Y146"/>
    <mergeCell ref="N142:N144"/>
    <mergeCell ref="O142:O144"/>
    <mergeCell ref="P142:P143"/>
    <mergeCell ref="Q142:Q143"/>
    <mergeCell ref="R142:R143"/>
    <mergeCell ref="S142:S143"/>
    <mergeCell ref="T142:T143"/>
    <mergeCell ref="U142:U143"/>
    <mergeCell ref="V142:V143"/>
    <mergeCell ref="W136:W137"/>
    <mergeCell ref="X136:X137"/>
    <mergeCell ref="Y136:Y137"/>
    <mergeCell ref="N139:N141"/>
    <mergeCell ref="O139:O141"/>
    <mergeCell ref="P139:P140"/>
    <mergeCell ref="Q139:Q140"/>
    <mergeCell ref="R139:R140"/>
    <mergeCell ref="S139:S140"/>
    <mergeCell ref="T139:T140"/>
    <mergeCell ref="U139:U140"/>
    <mergeCell ref="V139:V140"/>
    <mergeCell ref="W139:W140"/>
    <mergeCell ref="X139:X140"/>
    <mergeCell ref="Y139:Y140"/>
    <mergeCell ref="N136:N138"/>
    <mergeCell ref="O136:O138"/>
    <mergeCell ref="P136:P137"/>
    <mergeCell ref="Q136:Q137"/>
    <mergeCell ref="R136:R137"/>
    <mergeCell ref="S136:S137"/>
    <mergeCell ref="T136:T137"/>
    <mergeCell ref="U136:U137"/>
    <mergeCell ref="V136:V137"/>
    <mergeCell ref="W130:W131"/>
    <mergeCell ref="X130:X131"/>
    <mergeCell ref="Y130:Y131"/>
    <mergeCell ref="N133:N135"/>
    <mergeCell ref="O133:O135"/>
    <mergeCell ref="P133:P134"/>
    <mergeCell ref="Q133:Q134"/>
    <mergeCell ref="R133:R134"/>
    <mergeCell ref="S133:S134"/>
    <mergeCell ref="T133:T134"/>
    <mergeCell ref="U133:U134"/>
    <mergeCell ref="V133:V134"/>
    <mergeCell ref="W133:W134"/>
    <mergeCell ref="X133:X134"/>
    <mergeCell ref="Y133:Y134"/>
    <mergeCell ref="N130:N132"/>
    <mergeCell ref="O130:O132"/>
    <mergeCell ref="P130:P131"/>
    <mergeCell ref="Q130:Q131"/>
    <mergeCell ref="R130:R131"/>
    <mergeCell ref="S130:S131"/>
    <mergeCell ref="T130:T131"/>
    <mergeCell ref="U130:U131"/>
    <mergeCell ref="V130:V131"/>
    <mergeCell ref="W124:W125"/>
    <mergeCell ref="X124:X125"/>
    <mergeCell ref="Y124:Y125"/>
    <mergeCell ref="N127:N129"/>
    <mergeCell ref="O127:O129"/>
    <mergeCell ref="P127:P128"/>
    <mergeCell ref="Q127:Q128"/>
    <mergeCell ref="R127:R128"/>
    <mergeCell ref="S127:S128"/>
    <mergeCell ref="T127:T128"/>
    <mergeCell ref="U127:U128"/>
    <mergeCell ref="V127:V128"/>
    <mergeCell ref="W127:W128"/>
    <mergeCell ref="X127:X128"/>
    <mergeCell ref="Y127:Y128"/>
    <mergeCell ref="N124:N126"/>
    <mergeCell ref="O124:O126"/>
    <mergeCell ref="P124:P125"/>
    <mergeCell ref="Q124:Q125"/>
    <mergeCell ref="R124:R125"/>
    <mergeCell ref="S124:S125"/>
    <mergeCell ref="T124:T125"/>
    <mergeCell ref="U124:U125"/>
    <mergeCell ref="V124:V125"/>
    <mergeCell ref="W118:W119"/>
    <mergeCell ref="X118:X119"/>
    <mergeCell ref="Y118:Y119"/>
    <mergeCell ref="N121:N123"/>
    <mergeCell ref="O121:O123"/>
    <mergeCell ref="P121:P122"/>
    <mergeCell ref="Q121:Q122"/>
    <mergeCell ref="R121:R122"/>
    <mergeCell ref="S121:S122"/>
    <mergeCell ref="T121:T122"/>
    <mergeCell ref="U121:U122"/>
    <mergeCell ref="V121:V122"/>
    <mergeCell ref="W121:W122"/>
    <mergeCell ref="X121:X122"/>
    <mergeCell ref="Y121:Y122"/>
    <mergeCell ref="N118:N120"/>
    <mergeCell ref="O118:O120"/>
    <mergeCell ref="P118:P119"/>
    <mergeCell ref="Q118:Q119"/>
    <mergeCell ref="R118:R119"/>
    <mergeCell ref="S118:S119"/>
    <mergeCell ref="T118:T119"/>
    <mergeCell ref="U118:U119"/>
    <mergeCell ref="V118:V119"/>
    <mergeCell ref="W112:W113"/>
    <mergeCell ref="X112:X113"/>
    <mergeCell ref="Y112:Y113"/>
    <mergeCell ref="N115:N117"/>
    <mergeCell ref="O115:O117"/>
    <mergeCell ref="P115:P116"/>
    <mergeCell ref="Q115:Q116"/>
    <mergeCell ref="R115:R116"/>
    <mergeCell ref="S115:S116"/>
    <mergeCell ref="T115:T116"/>
    <mergeCell ref="U115:U116"/>
    <mergeCell ref="V115:V116"/>
    <mergeCell ref="W115:W116"/>
    <mergeCell ref="X115:X116"/>
    <mergeCell ref="Y115:Y116"/>
    <mergeCell ref="N112:N114"/>
    <mergeCell ref="O112:O114"/>
    <mergeCell ref="P112:P113"/>
    <mergeCell ref="Q112:Q113"/>
    <mergeCell ref="R112:R113"/>
    <mergeCell ref="S112:S113"/>
    <mergeCell ref="T112:T113"/>
    <mergeCell ref="U112:U113"/>
    <mergeCell ref="V112:V113"/>
    <mergeCell ref="W106:W107"/>
    <mergeCell ref="X106:X107"/>
    <mergeCell ref="Y106:Y107"/>
    <mergeCell ref="N109:N111"/>
    <mergeCell ref="O109:O111"/>
    <mergeCell ref="P109:P110"/>
    <mergeCell ref="Q109:Q110"/>
    <mergeCell ref="R109:R110"/>
    <mergeCell ref="S109:S110"/>
    <mergeCell ref="T109:T110"/>
    <mergeCell ref="U109:U110"/>
    <mergeCell ref="V109:V110"/>
    <mergeCell ref="W109:W110"/>
    <mergeCell ref="X109:X110"/>
    <mergeCell ref="Y109:Y110"/>
    <mergeCell ref="N106:N108"/>
    <mergeCell ref="O106:O108"/>
    <mergeCell ref="P106:P107"/>
    <mergeCell ref="Q106:Q107"/>
    <mergeCell ref="R106:R107"/>
    <mergeCell ref="S106:S107"/>
    <mergeCell ref="T106:T107"/>
    <mergeCell ref="U106:U107"/>
    <mergeCell ref="V106:V107"/>
    <mergeCell ref="W100:W101"/>
    <mergeCell ref="X100:X101"/>
    <mergeCell ref="Y100:Y101"/>
    <mergeCell ref="N103:N105"/>
    <mergeCell ref="O103:O105"/>
    <mergeCell ref="P103:P104"/>
    <mergeCell ref="Q103:Q104"/>
    <mergeCell ref="R103:R104"/>
    <mergeCell ref="S103:S104"/>
    <mergeCell ref="T103:T104"/>
    <mergeCell ref="U103:U104"/>
    <mergeCell ref="V103:V104"/>
    <mergeCell ref="W103:W104"/>
    <mergeCell ref="X103:X104"/>
    <mergeCell ref="Y103:Y104"/>
    <mergeCell ref="N100:N102"/>
    <mergeCell ref="O100:O102"/>
    <mergeCell ref="P100:P101"/>
    <mergeCell ref="Q100:Q101"/>
    <mergeCell ref="R100:R101"/>
    <mergeCell ref="S100:S101"/>
    <mergeCell ref="T100:T101"/>
    <mergeCell ref="U100:U101"/>
    <mergeCell ref="V100:V101"/>
    <mergeCell ref="W94:W95"/>
    <mergeCell ref="X94:X95"/>
    <mergeCell ref="Y94:Y95"/>
    <mergeCell ref="N97:N99"/>
    <mergeCell ref="O97:O99"/>
    <mergeCell ref="P97:P98"/>
    <mergeCell ref="Q97:Q98"/>
    <mergeCell ref="R97:R98"/>
    <mergeCell ref="S97:S98"/>
    <mergeCell ref="T97:T98"/>
    <mergeCell ref="U97:U98"/>
    <mergeCell ref="V97:V98"/>
    <mergeCell ref="W97:W98"/>
    <mergeCell ref="X97:X98"/>
    <mergeCell ref="Y97:Y98"/>
    <mergeCell ref="N94:N96"/>
    <mergeCell ref="O94:O96"/>
    <mergeCell ref="P94:P95"/>
    <mergeCell ref="Q94:Q95"/>
    <mergeCell ref="R94:R95"/>
    <mergeCell ref="S94:S95"/>
    <mergeCell ref="T94:T95"/>
    <mergeCell ref="U94:U95"/>
    <mergeCell ref="V94:V95"/>
    <mergeCell ref="N84:X84"/>
    <mergeCell ref="N85:X85"/>
    <mergeCell ref="N88:Y88"/>
    <mergeCell ref="N91:N93"/>
    <mergeCell ref="O91:O93"/>
    <mergeCell ref="P91:P92"/>
    <mergeCell ref="Q91:Q92"/>
    <mergeCell ref="R91:R92"/>
    <mergeCell ref="S91:S92"/>
    <mergeCell ref="T91:T92"/>
    <mergeCell ref="U91:U92"/>
    <mergeCell ref="V91:V92"/>
    <mergeCell ref="W91:W92"/>
    <mergeCell ref="X91:X92"/>
    <mergeCell ref="Y91:Y92"/>
    <mergeCell ref="W78:W79"/>
    <mergeCell ref="X78:X79"/>
    <mergeCell ref="Y78:Y79"/>
    <mergeCell ref="N81:N83"/>
    <mergeCell ref="O81:O83"/>
    <mergeCell ref="P81:P82"/>
    <mergeCell ref="Q81:Q82"/>
    <mergeCell ref="R81:R82"/>
    <mergeCell ref="S81:S82"/>
    <mergeCell ref="T81:T82"/>
    <mergeCell ref="U81:U82"/>
    <mergeCell ref="V81:V82"/>
    <mergeCell ref="W81:W82"/>
    <mergeCell ref="X81:X82"/>
    <mergeCell ref="Y81:Y82"/>
    <mergeCell ref="N78:N80"/>
    <mergeCell ref="O78:O80"/>
    <mergeCell ref="P78:P79"/>
    <mergeCell ref="Q78:Q79"/>
    <mergeCell ref="R78:R79"/>
    <mergeCell ref="S78:S79"/>
    <mergeCell ref="T78:T79"/>
    <mergeCell ref="U78:U79"/>
    <mergeCell ref="V78:V79"/>
    <mergeCell ref="W72:W73"/>
    <mergeCell ref="X72:X73"/>
    <mergeCell ref="Y72:Y73"/>
    <mergeCell ref="N75:N77"/>
    <mergeCell ref="O75:O77"/>
    <mergeCell ref="P75:P76"/>
    <mergeCell ref="Q75:Q76"/>
    <mergeCell ref="R75:R76"/>
    <mergeCell ref="S75:S76"/>
    <mergeCell ref="T75:T76"/>
    <mergeCell ref="U75:U76"/>
    <mergeCell ref="V75:V76"/>
    <mergeCell ref="W75:W76"/>
    <mergeCell ref="X75:X76"/>
    <mergeCell ref="Y75:Y76"/>
    <mergeCell ref="N72:N74"/>
    <mergeCell ref="O72:O74"/>
    <mergeCell ref="P72:P73"/>
    <mergeCell ref="Q72:Q73"/>
    <mergeCell ref="R72:R73"/>
    <mergeCell ref="S72:S73"/>
    <mergeCell ref="T72:T73"/>
    <mergeCell ref="U72:U73"/>
    <mergeCell ref="V72:V73"/>
    <mergeCell ref="W66:W67"/>
    <mergeCell ref="X66:X67"/>
    <mergeCell ref="Y66:Y67"/>
    <mergeCell ref="N69:N71"/>
    <mergeCell ref="O69:O71"/>
    <mergeCell ref="P69:P70"/>
    <mergeCell ref="Q69:Q70"/>
    <mergeCell ref="R69:R70"/>
    <mergeCell ref="S69:S70"/>
    <mergeCell ref="T69:T70"/>
    <mergeCell ref="U69:U70"/>
    <mergeCell ref="V69:V70"/>
    <mergeCell ref="W69:W70"/>
    <mergeCell ref="X69:X70"/>
    <mergeCell ref="Y69:Y70"/>
    <mergeCell ref="N66:N68"/>
    <mergeCell ref="O66:O68"/>
    <mergeCell ref="P66:P67"/>
    <mergeCell ref="Q66:Q67"/>
    <mergeCell ref="R66:R67"/>
    <mergeCell ref="S66:S67"/>
    <mergeCell ref="T66:T67"/>
    <mergeCell ref="U66:U67"/>
    <mergeCell ref="V66:V67"/>
    <mergeCell ref="W60:W61"/>
    <mergeCell ref="X60:X61"/>
    <mergeCell ref="Y60:Y61"/>
    <mergeCell ref="N63:N65"/>
    <mergeCell ref="O63:O65"/>
    <mergeCell ref="P63:P64"/>
    <mergeCell ref="Q63:Q64"/>
    <mergeCell ref="R63:R64"/>
    <mergeCell ref="S63:S64"/>
    <mergeCell ref="T63:T64"/>
    <mergeCell ref="U63:U64"/>
    <mergeCell ref="V63:V64"/>
    <mergeCell ref="W63:W64"/>
    <mergeCell ref="X63:X64"/>
    <mergeCell ref="Y63:Y64"/>
    <mergeCell ref="N60:N62"/>
    <mergeCell ref="O60:O62"/>
    <mergeCell ref="P60:P61"/>
    <mergeCell ref="Q60:Q61"/>
    <mergeCell ref="R60:R61"/>
    <mergeCell ref="S60:S61"/>
    <mergeCell ref="T60:T61"/>
    <mergeCell ref="U60:U61"/>
    <mergeCell ref="V60:V61"/>
    <mergeCell ref="W54:W55"/>
    <mergeCell ref="X54:X55"/>
    <mergeCell ref="Y54:Y55"/>
    <mergeCell ref="N57:N59"/>
    <mergeCell ref="O57:O59"/>
    <mergeCell ref="P57:P58"/>
    <mergeCell ref="Q57:Q58"/>
    <mergeCell ref="R57:R58"/>
    <mergeCell ref="S57:S58"/>
    <mergeCell ref="T57:T58"/>
    <mergeCell ref="U57:U58"/>
    <mergeCell ref="V57:V58"/>
    <mergeCell ref="W57:W58"/>
    <mergeCell ref="X57:X58"/>
    <mergeCell ref="Y57:Y58"/>
    <mergeCell ref="N54:N56"/>
    <mergeCell ref="O54:O56"/>
    <mergeCell ref="P54:P55"/>
    <mergeCell ref="Q54:Q55"/>
    <mergeCell ref="R54:R55"/>
    <mergeCell ref="S54:S55"/>
    <mergeCell ref="T54:T55"/>
    <mergeCell ref="U54:U55"/>
    <mergeCell ref="V54:V55"/>
    <mergeCell ref="W48:W49"/>
    <mergeCell ref="X48:X49"/>
    <mergeCell ref="Y48:Y49"/>
    <mergeCell ref="N51:N53"/>
    <mergeCell ref="O51:O53"/>
    <mergeCell ref="P51:P52"/>
    <mergeCell ref="Q51:Q52"/>
    <mergeCell ref="R51:R52"/>
    <mergeCell ref="S51:S52"/>
    <mergeCell ref="T51:T52"/>
    <mergeCell ref="U51:U52"/>
    <mergeCell ref="V51:V52"/>
    <mergeCell ref="W51:W52"/>
    <mergeCell ref="X51:X52"/>
    <mergeCell ref="Y51:Y52"/>
    <mergeCell ref="N48:N50"/>
    <mergeCell ref="O48:O50"/>
    <mergeCell ref="P48:P49"/>
    <mergeCell ref="Q48:Q49"/>
    <mergeCell ref="R48:R49"/>
    <mergeCell ref="S48:S49"/>
    <mergeCell ref="T48:T49"/>
    <mergeCell ref="U48:U49"/>
    <mergeCell ref="V48:V49"/>
    <mergeCell ref="W40:W41"/>
    <mergeCell ref="X40:X41"/>
    <mergeCell ref="Y40:Y41"/>
    <mergeCell ref="N45:N47"/>
    <mergeCell ref="O45:O47"/>
    <mergeCell ref="P45:P46"/>
    <mergeCell ref="Q45:Q46"/>
    <mergeCell ref="R45:R46"/>
    <mergeCell ref="S45:S46"/>
    <mergeCell ref="T45:T46"/>
    <mergeCell ref="U45:U46"/>
    <mergeCell ref="V45:V46"/>
    <mergeCell ref="W45:W46"/>
    <mergeCell ref="X45:X46"/>
    <mergeCell ref="Y45:Y46"/>
    <mergeCell ref="N40:N42"/>
    <mergeCell ref="O40:O42"/>
    <mergeCell ref="P40:P41"/>
    <mergeCell ref="Q40:Q41"/>
    <mergeCell ref="R40:R41"/>
    <mergeCell ref="S40:S41"/>
    <mergeCell ref="T40:T41"/>
    <mergeCell ref="U40:U41"/>
    <mergeCell ref="V40:V41"/>
    <mergeCell ref="W34:W35"/>
    <mergeCell ref="X34:X35"/>
    <mergeCell ref="Y34:Y35"/>
    <mergeCell ref="N37:N39"/>
    <mergeCell ref="O37:O39"/>
    <mergeCell ref="P37:P38"/>
    <mergeCell ref="Q37:Q38"/>
    <mergeCell ref="R37:R38"/>
    <mergeCell ref="S37:S38"/>
    <mergeCell ref="T37:T38"/>
    <mergeCell ref="U37:U38"/>
    <mergeCell ref="V37:V38"/>
    <mergeCell ref="W37:W38"/>
    <mergeCell ref="X37:X38"/>
    <mergeCell ref="Y37:Y38"/>
    <mergeCell ref="N34:N36"/>
    <mergeCell ref="O34:O36"/>
    <mergeCell ref="P34:P35"/>
    <mergeCell ref="Q34:Q35"/>
    <mergeCell ref="R34:R35"/>
    <mergeCell ref="S34:S35"/>
    <mergeCell ref="T34:T35"/>
    <mergeCell ref="U34:U35"/>
    <mergeCell ref="V34:V35"/>
    <mergeCell ref="W28:W29"/>
    <mergeCell ref="X28:X29"/>
    <mergeCell ref="Y28:Y29"/>
    <mergeCell ref="N31:N33"/>
    <mergeCell ref="O31:O33"/>
    <mergeCell ref="P31:P32"/>
    <mergeCell ref="Q31:Q32"/>
    <mergeCell ref="R31:R32"/>
    <mergeCell ref="S31:S32"/>
    <mergeCell ref="T31:T32"/>
    <mergeCell ref="U31:U32"/>
    <mergeCell ref="V31:V32"/>
    <mergeCell ref="W31:W32"/>
    <mergeCell ref="X31:X32"/>
    <mergeCell ref="Y31:Y32"/>
    <mergeCell ref="N28:N30"/>
    <mergeCell ref="O28:O30"/>
    <mergeCell ref="P28:P29"/>
    <mergeCell ref="Q28:Q29"/>
    <mergeCell ref="R28:R29"/>
    <mergeCell ref="S28:S29"/>
    <mergeCell ref="T28:T29"/>
    <mergeCell ref="U28:U29"/>
    <mergeCell ref="V28:V29"/>
    <mergeCell ref="W22:W23"/>
    <mergeCell ref="X22:X23"/>
    <mergeCell ref="Y22:Y23"/>
    <mergeCell ref="N25:N27"/>
    <mergeCell ref="O25:O27"/>
    <mergeCell ref="P25:P26"/>
    <mergeCell ref="Q25:Q26"/>
    <mergeCell ref="R25:R26"/>
    <mergeCell ref="S25:S26"/>
    <mergeCell ref="T25:T26"/>
    <mergeCell ref="U25:U26"/>
    <mergeCell ref="V25:V26"/>
    <mergeCell ref="W25:W26"/>
    <mergeCell ref="X25:X26"/>
    <mergeCell ref="Y25:Y26"/>
    <mergeCell ref="N22:N24"/>
    <mergeCell ref="O22:O24"/>
    <mergeCell ref="P22:P23"/>
    <mergeCell ref="Q22:Q23"/>
    <mergeCell ref="R22:R23"/>
    <mergeCell ref="S22:S23"/>
    <mergeCell ref="T22:T23"/>
    <mergeCell ref="U22:U23"/>
    <mergeCell ref="V22:V23"/>
    <mergeCell ref="W16:W17"/>
    <mergeCell ref="X16:X17"/>
    <mergeCell ref="Y16:Y17"/>
    <mergeCell ref="N19:N21"/>
    <mergeCell ref="O19:O21"/>
    <mergeCell ref="P19:P20"/>
    <mergeCell ref="Q19:Q20"/>
    <mergeCell ref="R19:R20"/>
    <mergeCell ref="S19:S20"/>
    <mergeCell ref="T19:T20"/>
    <mergeCell ref="U19:U20"/>
    <mergeCell ref="V19:V20"/>
    <mergeCell ref="W19:W20"/>
    <mergeCell ref="X19:X20"/>
    <mergeCell ref="Y19:Y20"/>
    <mergeCell ref="N16:N18"/>
    <mergeCell ref="O16:O18"/>
    <mergeCell ref="P16:P17"/>
    <mergeCell ref="Q16:Q17"/>
    <mergeCell ref="R16:R17"/>
    <mergeCell ref="S16:S17"/>
    <mergeCell ref="T16:T17"/>
    <mergeCell ref="U16:U17"/>
    <mergeCell ref="V16:V17"/>
    <mergeCell ref="W10:W11"/>
    <mergeCell ref="X10:X11"/>
    <mergeCell ref="Y10:Y11"/>
    <mergeCell ref="N13:N15"/>
    <mergeCell ref="O13:O15"/>
    <mergeCell ref="P13:P14"/>
    <mergeCell ref="Q13:Q14"/>
    <mergeCell ref="R13:R14"/>
    <mergeCell ref="S13:S14"/>
    <mergeCell ref="T13:T14"/>
    <mergeCell ref="U13:U14"/>
    <mergeCell ref="V13:V14"/>
    <mergeCell ref="W13:W14"/>
    <mergeCell ref="X13:X14"/>
    <mergeCell ref="Y13:Y14"/>
    <mergeCell ref="N10:N12"/>
    <mergeCell ref="O10:O12"/>
    <mergeCell ref="P10:P11"/>
    <mergeCell ref="Q10:Q11"/>
    <mergeCell ref="R10:R11"/>
    <mergeCell ref="S10:S11"/>
    <mergeCell ref="T10:T11"/>
    <mergeCell ref="U10:U11"/>
    <mergeCell ref="V10:V11"/>
    <mergeCell ref="N4:Y4"/>
    <mergeCell ref="N7:N9"/>
    <mergeCell ref="O7:O9"/>
    <mergeCell ref="P7:P8"/>
    <mergeCell ref="Q7:Q8"/>
    <mergeCell ref="R7:R8"/>
    <mergeCell ref="S7:S8"/>
    <mergeCell ref="T7:T8"/>
    <mergeCell ref="U7:U8"/>
    <mergeCell ref="V7:V8"/>
    <mergeCell ref="W7:W8"/>
    <mergeCell ref="X7:X8"/>
    <mergeCell ref="Y7:Y8"/>
    <mergeCell ref="D31:D32"/>
    <mergeCell ref="D34:D35"/>
    <mergeCell ref="L25:L26"/>
    <mergeCell ref="L28:L29"/>
    <mergeCell ref="L31:L32"/>
    <mergeCell ref="J22:J23"/>
    <mergeCell ref="K22:K23"/>
    <mergeCell ref="J16:J17"/>
    <mergeCell ref="K16:K17"/>
    <mergeCell ref="I13:I14"/>
    <mergeCell ref="J13:J14"/>
    <mergeCell ref="K13:K14"/>
    <mergeCell ref="G22:G23"/>
    <mergeCell ref="L16:L17"/>
    <mergeCell ref="L19:L20"/>
    <mergeCell ref="L22:L23"/>
    <mergeCell ref="J19:J20"/>
    <mergeCell ref="K19:K20"/>
    <mergeCell ref="H16:H17"/>
    <mergeCell ref="D37:D38"/>
    <mergeCell ref="D40:D41"/>
    <mergeCell ref="D45:D46"/>
    <mergeCell ref="C34:C35"/>
    <mergeCell ref="C37:C38"/>
    <mergeCell ref="C40:C41"/>
    <mergeCell ref="C45:C46"/>
    <mergeCell ref="D48:D49"/>
    <mergeCell ref="G60:G61"/>
    <mergeCell ref="E51:E52"/>
    <mergeCell ref="I51:I52"/>
    <mergeCell ref="E54:E55"/>
    <mergeCell ref="L51:L52"/>
    <mergeCell ref="C72:C73"/>
    <mergeCell ref="C60:C61"/>
    <mergeCell ref="C63:C64"/>
    <mergeCell ref="C66:C67"/>
    <mergeCell ref="C48:C49"/>
    <mergeCell ref="C51:C52"/>
    <mergeCell ref="L57:L58"/>
    <mergeCell ref="L60:L61"/>
    <mergeCell ref="L63:L64"/>
    <mergeCell ref="G63:G64"/>
    <mergeCell ref="H63:H64"/>
    <mergeCell ref="I63:I64"/>
    <mergeCell ref="K54:K55"/>
    <mergeCell ref="K57:K58"/>
    <mergeCell ref="E60:E61"/>
    <mergeCell ref="D60:D61"/>
    <mergeCell ref="E57:E58"/>
    <mergeCell ref="F57:F58"/>
    <mergeCell ref="L34:L35"/>
    <mergeCell ref="L37:L38"/>
    <mergeCell ref="G57:G58"/>
    <mergeCell ref="H57:H58"/>
    <mergeCell ref="I57:I58"/>
    <mergeCell ref="J57:J58"/>
    <mergeCell ref="L45:L46"/>
    <mergeCell ref="K48:K49"/>
    <mergeCell ref="I25:I26"/>
    <mergeCell ref="J25:J26"/>
    <mergeCell ref="J28:J29"/>
    <mergeCell ref="G28:G29"/>
    <mergeCell ref="H28:H29"/>
    <mergeCell ref="I28:I29"/>
    <mergeCell ref="K25:K26"/>
    <mergeCell ref="K28:K29"/>
    <mergeCell ref="H51:H52"/>
    <mergeCell ref="J51:J52"/>
    <mergeCell ref="K51:K52"/>
    <mergeCell ref="J31:J32"/>
    <mergeCell ref="K31:K32"/>
    <mergeCell ref="K63:K64"/>
    <mergeCell ref="L54:L55"/>
    <mergeCell ref="L40:L41"/>
    <mergeCell ref="L48:L49"/>
    <mergeCell ref="K60:K61"/>
    <mergeCell ref="F63:F64"/>
    <mergeCell ref="F69:F70"/>
    <mergeCell ref="G69:G70"/>
    <mergeCell ref="H69:H70"/>
    <mergeCell ref="I69:I70"/>
    <mergeCell ref="J69:J70"/>
    <mergeCell ref="F54:F55"/>
    <mergeCell ref="G54:G55"/>
    <mergeCell ref="H54:H55"/>
    <mergeCell ref="I54:I55"/>
    <mergeCell ref="J48:J49"/>
    <mergeCell ref="G48:G49"/>
    <mergeCell ref="H48:H49"/>
    <mergeCell ref="I48:I49"/>
    <mergeCell ref="J54:J55"/>
    <mergeCell ref="F51:F52"/>
    <mergeCell ref="G51:G52"/>
    <mergeCell ref="J60:J61"/>
    <mergeCell ref="F60:F61"/>
    <mergeCell ref="H60:H61"/>
    <mergeCell ref="E48:E49"/>
    <mergeCell ref="F48:F49"/>
    <mergeCell ref="E45:E46"/>
    <mergeCell ref="F45:F46"/>
    <mergeCell ref="G45:G46"/>
    <mergeCell ref="H45:H46"/>
    <mergeCell ref="I45:I46"/>
    <mergeCell ref="J45:J46"/>
    <mergeCell ref="I60:I61"/>
    <mergeCell ref="K45:K46"/>
    <mergeCell ref="E34:E35"/>
    <mergeCell ref="F34:F35"/>
    <mergeCell ref="G34:G35"/>
    <mergeCell ref="H34:H35"/>
    <mergeCell ref="I34:I35"/>
    <mergeCell ref="K34:K35"/>
    <mergeCell ref="K37:K38"/>
    <mergeCell ref="J40:J41"/>
    <mergeCell ref="K40:K41"/>
    <mergeCell ref="J34:J35"/>
    <mergeCell ref="E40:E41"/>
    <mergeCell ref="E37:E38"/>
    <mergeCell ref="F37:F38"/>
    <mergeCell ref="G37:G38"/>
    <mergeCell ref="H37:H38"/>
    <mergeCell ref="I37:I38"/>
    <mergeCell ref="J37:J38"/>
    <mergeCell ref="F40:F41"/>
    <mergeCell ref="G40:G41"/>
    <mergeCell ref="H40:H41"/>
    <mergeCell ref="I40:I41"/>
    <mergeCell ref="L13:L14"/>
    <mergeCell ref="G13:G14"/>
    <mergeCell ref="H13:H14"/>
    <mergeCell ref="G16:G17"/>
    <mergeCell ref="L10:L11"/>
    <mergeCell ref="H7:H8"/>
    <mergeCell ref="A4:L4"/>
    <mergeCell ref="A7:A9"/>
    <mergeCell ref="B7:B9"/>
    <mergeCell ref="C7:C8"/>
    <mergeCell ref="D7:D8"/>
    <mergeCell ref="E7:E8"/>
    <mergeCell ref="F7:F8"/>
    <mergeCell ref="G7:G8"/>
    <mergeCell ref="I7:I8"/>
    <mergeCell ref="A10:A12"/>
    <mergeCell ref="B10:B12"/>
    <mergeCell ref="J7:J8"/>
    <mergeCell ref="K7:K8"/>
    <mergeCell ref="L7:L8"/>
    <mergeCell ref="H10:H11"/>
    <mergeCell ref="I10:I11"/>
    <mergeCell ref="J10:J11"/>
    <mergeCell ref="K10:K11"/>
    <mergeCell ref="F10:F11"/>
    <mergeCell ref="G10:G11"/>
    <mergeCell ref="E13:E14"/>
    <mergeCell ref="F13:F14"/>
    <mergeCell ref="D13:D14"/>
    <mergeCell ref="C13:C14"/>
    <mergeCell ref="C10:C11"/>
    <mergeCell ref="D10:D11"/>
    <mergeCell ref="E10:E11"/>
    <mergeCell ref="E28:E29"/>
    <mergeCell ref="F28:F29"/>
    <mergeCell ref="E22:E23"/>
    <mergeCell ref="D25:D26"/>
    <mergeCell ref="D28:D29"/>
    <mergeCell ref="C16:C17"/>
    <mergeCell ref="E16:E17"/>
    <mergeCell ref="F16:F17"/>
    <mergeCell ref="A22:A24"/>
    <mergeCell ref="B22:B24"/>
    <mergeCell ref="H22:H23"/>
    <mergeCell ref="G25:G26"/>
    <mergeCell ref="H25:H26"/>
    <mergeCell ref="I22:I23"/>
    <mergeCell ref="E19:E20"/>
    <mergeCell ref="F19:F20"/>
    <mergeCell ref="G19:G20"/>
    <mergeCell ref="H19:H20"/>
    <mergeCell ref="I19:I20"/>
    <mergeCell ref="C22:C23"/>
    <mergeCell ref="D22:D23"/>
    <mergeCell ref="C19:C20"/>
    <mergeCell ref="F22:F23"/>
    <mergeCell ref="A25:A27"/>
    <mergeCell ref="B25:B27"/>
    <mergeCell ref="A13:A15"/>
    <mergeCell ref="B13:B15"/>
    <mergeCell ref="I16:I17"/>
    <mergeCell ref="E31:E32"/>
    <mergeCell ref="F31:F32"/>
    <mergeCell ref="G31:G32"/>
    <mergeCell ref="H31:H32"/>
    <mergeCell ref="I31:I32"/>
    <mergeCell ref="C25:C26"/>
    <mergeCell ref="C28:C29"/>
    <mergeCell ref="C31:C32"/>
    <mergeCell ref="A16:A18"/>
    <mergeCell ref="B16:B18"/>
    <mergeCell ref="A19:A21"/>
    <mergeCell ref="B19:B21"/>
    <mergeCell ref="A28:A30"/>
    <mergeCell ref="B28:B30"/>
    <mergeCell ref="D16:D17"/>
    <mergeCell ref="D19:D20"/>
    <mergeCell ref="E25:E26"/>
    <mergeCell ref="F25:F26"/>
    <mergeCell ref="A37:A39"/>
    <mergeCell ref="B37:B39"/>
    <mergeCell ref="A31:A33"/>
    <mergeCell ref="B31:B33"/>
    <mergeCell ref="B45:B47"/>
    <mergeCell ref="A48:A50"/>
    <mergeCell ref="B48:B50"/>
    <mergeCell ref="A34:A36"/>
    <mergeCell ref="B34:B36"/>
    <mergeCell ref="A45:A47"/>
    <mergeCell ref="A40:A42"/>
    <mergeCell ref="B40:B42"/>
    <mergeCell ref="C54:C55"/>
    <mergeCell ref="C57:C58"/>
    <mergeCell ref="D75:D76"/>
    <mergeCell ref="C69:C70"/>
    <mergeCell ref="A51:A53"/>
    <mergeCell ref="B51:B53"/>
    <mergeCell ref="A60:A62"/>
    <mergeCell ref="B60:B62"/>
    <mergeCell ref="A57:A59"/>
    <mergeCell ref="B57:B59"/>
    <mergeCell ref="A54:A56"/>
    <mergeCell ref="B54:B56"/>
    <mergeCell ref="D51:D52"/>
    <mergeCell ref="D54:D55"/>
    <mergeCell ref="D57:D58"/>
    <mergeCell ref="A63:A65"/>
    <mergeCell ref="B63:B65"/>
    <mergeCell ref="A66:A68"/>
    <mergeCell ref="B66:B68"/>
    <mergeCell ref="A69:A71"/>
    <mergeCell ref="B69:B71"/>
    <mergeCell ref="D63:D64"/>
    <mergeCell ref="D66:D67"/>
    <mergeCell ref="C75:C76"/>
    <mergeCell ref="L72:L73"/>
    <mergeCell ref="L75:L76"/>
    <mergeCell ref="L78:L79"/>
    <mergeCell ref="L81:L82"/>
    <mergeCell ref="L69:L70"/>
    <mergeCell ref="L66:L67"/>
    <mergeCell ref="F75:F76"/>
    <mergeCell ref="G75:G76"/>
    <mergeCell ref="H75:H76"/>
    <mergeCell ref="F72:F73"/>
    <mergeCell ref="G72:G73"/>
    <mergeCell ref="H72:H73"/>
    <mergeCell ref="I72:I73"/>
    <mergeCell ref="G81:G82"/>
    <mergeCell ref="H81:H82"/>
    <mergeCell ref="I81:I82"/>
    <mergeCell ref="K66:K67"/>
    <mergeCell ref="K75:K76"/>
    <mergeCell ref="J72:J73"/>
    <mergeCell ref="K72:K73"/>
    <mergeCell ref="K69:K70"/>
    <mergeCell ref="F66:F67"/>
    <mergeCell ref="G66:G67"/>
    <mergeCell ref="H66:H67"/>
    <mergeCell ref="E66:E67"/>
    <mergeCell ref="E69:E70"/>
    <mergeCell ref="E72:E73"/>
    <mergeCell ref="D69:D70"/>
    <mergeCell ref="D72:D73"/>
    <mergeCell ref="E63:E64"/>
    <mergeCell ref="J81:J82"/>
    <mergeCell ref="I75:I76"/>
    <mergeCell ref="J75:J76"/>
    <mergeCell ref="I66:I67"/>
    <mergeCell ref="J66:J67"/>
    <mergeCell ref="J63:J64"/>
    <mergeCell ref="B81:B83"/>
    <mergeCell ref="L94:L95"/>
    <mergeCell ref="K81:K82"/>
    <mergeCell ref="J78:J79"/>
    <mergeCell ref="K78:K79"/>
    <mergeCell ref="E75:E76"/>
    <mergeCell ref="B75:B77"/>
    <mergeCell ref="B78:B80"/>
    <mergeCell ref="A72:A74"/>
    <mergeCell ref="B72:B74"/>
    <mergeCell ref="A75:A77"/>
    <mergeCell ref="H94:H95"/>
    <mergeCell ref="I94:I95"/>
    <mergeCell ref="A84:K84"/>
    <mergeCell ref="A85:K85"/>
    <mergeCell ref="C78:C79"/>
    <mergeCell ref="C81:C82"/>
    <mergeCell ref="E78:E79"/>
    <mergeCell ref="F78:F79"/>
    <mergeCell ref="G78:G79"/>
    <mergeCell ref="H78:H79"/>
    <mergeCell ref="I78:I79"/>
    <mergeCell ref="D78:D79"/>
    <mergeCell ref="D81:D82"/>
    <mergeCell ref="A78:A80"/>
    <mergeCell ref="J94:J95"/>
    <mergeCell ref="K94:K95"/>
    <mergeCell ref="A81:A83"/>
    <mergeCell ref="K103:K104"/>
    <mergeCell ref="L103:L104"/>
    <mergeCell ref="A100:A102"/>
    <mergeCell ref="B100:B102"/>
    <mergeCell ref="A88:L88"/>
    <mergeCell ref="A91:A93"/>
    <mergeCell ref="B91:B93"/>
    <mergeCell ref="C91:C92"/>
    <mergeCell ref="D91:D92"/>
    <mergeCell ref="E91:E92"/>
    <mergeCell ref="F91:F92"/>
    <mergeCell ref="G91:G92"/>
    <mergeCell ref="H91:H92"/>
    <mergeCell ref="I91:I92"/>
    <mergeCell ref="G97:G98"/>
    <mergeCell ref="H97:H98"/>
    <mergeCell ref="I97:I98"/>
    <mergeCell ref="J97:J98"/>
    <mergeCell ref="K97:K98"/>
    <mergeCell ref="L97:L98"/>
    <mergeCell ref="A97:A99"/>
    <mergeCell ref="B97:B99"/>
    <mergeCell ref="D103:D104"/>
    <mergeCell ref="E103:E104"/>
    <mergeCell ref="F103:F104"/>
    <mergeCell ref="G103:G104"/>
    <mergeCell ref="H103:H104"/>
    <mergeCell ref="I103:I104"/>
    <mergeCell ref="K100:K101"/>
    <mergeCell ref="A94:A96"/>
    <mergeCell ref="B94:B96"/>
    <mergeCell ref="C94:C95"/>
    <mergeCell ref="D94:D95"/>
    <mergeCell ref="E94:E95"/>
    <mergeCell ref="F94:F95"/>
    <mergeCell ref="G94:G95"/>
    <mergeCell ref="E81:E82"/>
    <mergeCell ref="F81:F82"/>
    <mergeCell ref="J91:J92"/>
    <mergeCell ref="K91:K92"/>
    <mergeCell ref="J109:J110"/>
    <mergeCell ref="K109:K110"/>
    <mergeCell ref="L109:L110"/>
    <mergeCell ref="A106:A108"/>
    <mergeCell ref="B106:B108"/>
    <mergeCell ref="C106:C107"/>
    <mergeCell ref="D106:D107"/>
    <mergeCell ref="E106:E107"/>
    <mergeCell ref="L91:L92"/>
    <mergeCell ref="E97:E98"/>
    <mergeCell ref="F97:F98"/>
    <mergeCell ref="F106:F107"/>
    <mergeCell ref="C100:C101"/>
    <mergeCell ref="D100:D101"/>
    <mergeCell ref="E100:E101"/>
    <mergeCell ref="F100:F101"/>
    <mergeCell ref="G100:G101"/>
    <mergeCell ref="H100:H101"/>
    <mergeCell ref="I100:I101"/>
    <mergeCell ref="J100:J101"/>
    <mergeCell ref="H106:H107"/>
    <mergeCell ref="I106:I107"/>
    <mergeCell ref="J103:J104"/>
    <mergeCell ref="L100:L101"/>
    <mergeCell ref="J106:J107"/>
    <mergeCell ref="K106:K107"/>
    <mergeCell ref="L106:L107"/>
    <mergeCell ref="C97:C98"/>
    <mergeCell ref="D97:D98"/>
    <mergeCell ref="A103:A105"/>
    <mergeCell ref="B103:B105"/>
    <mergeCell ref="C103:C104"/>
    <mergeCell ref="G106:G107"/>
    <mergeCell ref="H118:H119"/>
    <mergeCell ref="I118:I119"/>
    <mergeCell ref="J112:J113"/>
    <mergeCell ref="K112:K113"/>
    <mergeCell ref="L112:L113"/>
    <mergeCell ref="A115:A117"/>
    <mergeCell ref="B115:B117"/>
    <mergeCell ref="C115:C116"/>
    <mergeCell ref="D115:D116"/>
    <mergeCell ref="E115:E116"/>
    <mergeCell ref="F115:F116"/>
    <mergeCell ref="G115:G116"/>
    <mergeCell ref="H115:H116"/>
    <mergeCell ref="I115:I116"/>
    <mergeCell ref="J115:J116"/>
    <mergeCell ref="K115:K116"/>
    <mergeCell ref="L115:L116"/>
    <mergeCell ref="A112:A114"/>
    <mergeCell ref="B112:B114"/>
    <mergeCell ref="C112:C113"/>
    <mergeCell ref="D112:D113"/>
    <mergeCell ref="E112:E113"/>
    <mergeCell ref="A109:A111"/>
    <mergeCell ref="B109:B111"/>
    <mergeCell ref="C109:C110"/>
    <mergeCell ref="D109:D110"/>
    <mergeCell ref="E109:E110"/>
    <mergeCell ref="F109:F110"/>
    <mergeCell ref="G109:G110"/>
    <mergeCell ref="H109:H110"/>
    <mergeCell ref="I109:I110"/>
    <mergeCell ref="G112:G113"/>
    <mergeCell ref="H124:H125"/>
    <mergeCell ref="I124:I125"/>
    <mergeCell ref="J118:J119"/>
    <mergeCell ref="K118:K119"/>
    <mergeCell ref="F112:F113"/>
    <mergeCell ref="H112:H113"/>
    <mergeCell ref="I112:I113"/>
    <mergeCell ref="J124:J125"/>
    <mergeCell ref="K124:K125"/>
    <mergeCell ref="L118:L119"/>
    <mergeCell ref="A121:A123"/>
    <mergeCell ref="B121:B123"/>
    <mergeCell ref="C121:C122"/>
    <mergeCell ref="D121:D122"/>
    <mergeCell ref="E121:E122"/>
    <mergeCell ref="F121:F122"/>
    <mergeCell ref="G121:G122"/>
    <mergeCell ref="H121:H122"/>
    <mergeCell ref="I121:I122"/>
    <mergeCell ref="J121:J122"/>
    <mergeCell ref="K121:K122"/>
    <mergeCell ref="L121:L122"/>
    <mergeCell ref="A118:A120"/>
    <mergeCell ref="B118:B120"/>
    <mergeCell ref="C118:C119"/>
    <mergeCell ref="D118:D119"/>
    <mergeCell ref="E118:E119"/>
    <mergeCell ref="F118:F119"/>
    <mergeCell ref="G118:G119"/>
    <mergeCell ref="L124:L125"/>
    <mergeCell ref="A127:A129"/>
    <mergeCell ref="B127:B129"/>
    <mergeCell ref="C127:C128"/>
    <mergeCell ref="D127:D128"/>
    <mergeCell ref="E127:E128"/>
    <mergeCell ref="F127:F128"/>
    <mergeCell ref="G127:G128"/>
    <mergeCell ref="H127:H128"/>
    <mergeCell ref="I127:I128"/>
    <mergeCell ref="J127:J128"/>
    <mergeCell ref="K127:K128"/>
    <mergeCell ref="L127:L128"/>
    <mergeCell ref="A124:A126"/>
    <mergeCell ref="B124:B126"/>
    <mergeCell ref="C124:C125"/>
    <mergeCell ref="D124:D125"/>
    <mergeCell ref="E124:E125"/>
    <mergeCell ref="F124:F125"/>
    <mergeCell ref="G124:G125"/>
    <mergeCell ref="J130:J131"/>
    <mergeCell ref="K130:K131"/>
    <mergeCell ref="L130:L131"/>
    <mergeCell ref="A133:A135"/>
    <mergeCell ref="B133:B135"/>
    <mergeCell ref="C133:C134"/>
    <mergeCell ref="D133:D134"/>
    <mergeCell ref="E133:E134"/>
    <mergeCell ref="F133:F134"/>
    <mergeCell ref="G133:G134"/>
    <mergeCell ref="H133:H134"/>
    <mergeCell ref="I133:I134"/>
    <mergeCell ref="J133:J134"/>
    <mergeCell ref="K133:K134"/>
    <mergeCell ref="L133:L134"/>
    <mergeCell ref="A130:A132"/>
    <mergeCell ref="B130:B132"/>
    <mergeCell ref="C130:C131"/>
    <mergeCell ref="D130:D131"/>
    <mergeCell ref="E130:E131"/>
    <mergeCell ref="F130:F131"/>
    <mergeCell ref="G130:G131"/>
    <mergeCell ref="H130:H131"/>
    <mergeCell ref="I130:I131"/>
    <mergeCell ref="J136:J137"/>
    <mergeCell ref="K136:K137"/>
    <mergeCell ref="L136:L137"/>
    <mergeCell ref="A139:A141"/>
    <mergeCell ref="B139:B141"/>
    <mergeCell ref="C139:C140"/>
    <mergeCell ref="D139:D140"/>
    <mergeCell ref="E139:E140"/>
    <mergeCell ref="F139:F140"/>
    <mergeCell ref="G139:G140"/>
    <mergeCell ref="H139:H140"/>
    <mergeCell ref="I139:I140"/>
    <mergeCell ref="J139:J140"/>
    <mergeCell ref="K139:K140"/>
    <mergeCell ref="L139:L140"/>
    <mergeCell ref="A136:A138"/>
    <mergeCell ref="B136:B138"/>
    <mergeCell ref="C136:C137"/>
    <mergeCell ref="D136:D137"/>
    <mergeCell ref="E136:E137"/>
    <mergeCell ref="G136:G137"/>
    <mergeCell ref="F136:F137"/>
    <mergeCell ref="H136:H137"/>
    <mergeCell ref="I136:I137"/>
    <mergeCell ref="A148:K148"/>
    <mergeCell ref="A149:K149"/>
    <mergeCell ref="J142:J143"/>
    <mergeCell ref="K142:K143"/>
    <mergeCell ref="L142:L143"/>
    <mergeCell ref="A145:A147"/>
    <mergeCell ref="B145:B147"/>
    <mergeCell ref="C145:C146"/>
    <mergeCell ref="D145:D146"/>
    <mergeCell ref="E145:E146"/>
    <mergeCell ref="F145:F146"/>
    <mergeCell ref="G145:G146"/>
    <mergeCell ref="H145:H146"/>
    <mergeCell ref="I145:I146"/>
    <mergeCell ref="J145:J146"/>
    <mergeCell ref="K145:K146"/>
    <mergeCell ref="L145:L146"/>
    <mergeCell ref="A142:A144"/>
    <mergeCell ref="B142:B144"/>
    <mergeCell ref="C142:C143"/>
    <mergeCell ref="D142:D143"/>
    <mergeCell ref="E142:E143"/>
    <mergeCell ref="F142:F143"/>
    <mergeCell ref="H142:H143"/>
    <mergeCell ref="I142:I143"/>
    <mergeCell ref="G142:G143"/>
  </mergeCells>
  <printOptions horizontalCentered="1" verticalCentered="1"/>
  <pageMargins left="0.25" right="0.25" top="0.75" bottom="0.75" header="0.3" footer="0.3"/>
  <pageSetup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8" tint="0.59999389629810485"/>
  </sheetPr>
  <dimension ref="A1:U54"/>
  <sheetViews>
    <sheetView showGridLines="0" zoomScale="80" zoomScaleNormal="80" workbookViewId="0">
      <selection activeCell="A3" sqref="A3:U3"/>
    </sheetView>
  </sheetViews>
  <sheetFormatPr defaultColWidth="9.26953125" defaultRowHeight="12.5" x14ac:dyDescent="0.25"/>
  <cols>
    <col min="1" max="1" width="3.26953125" style="7" customWidth="1"/>
    <col min="2" max="2" width="18.453125" style="7" customWidth="1"/>
    <col min="3" max="3" width="17" style="7" customWidth="1"/>
    <col min="4" max="4" width="31.54296875" style="7" customWidth="1"/>
    <col min="5" max="5" width="12.7265625" style="7" customWidth="1"/>
    <col min="6" max="6" width="9.1796875" style="7" customWidth="1"/>
    <col min="7" max="7" width="13.7265625" style="7" customWidth="1"/>
    <col min="8" max="8" width="14.7265625" style="7" customWidth="1"/>
    <col min="9" max="9" width="8.453125" style="33" customWidth="1"/>
    <col min="10" max="10" width="15.7265625" style="7" customWidth="1"/>
    <col min="11" max="11" width="9.26953125" style="7"/>
    <col min="12" max="12" width="3.26953125" style="7" customWidth="1"/>
    <col min="13" max="13" width="18.453125" style="7" customWidth="1"/>
    <col min="14" max="14" width="17" style="7" customWidth="1"/>
    <col min="15" max="15" width="31.54296875" style="7" customWidth="1"/>
    <col min="16" max="16" width="12.7265625" style="7" customWidth="1"/>
    <col min="17" max="17" width="9.1796875" style="7" customWidth="1"/>
    <col min="18" max="18" width="13.7265625" style="7" customWidth="1"/>
    <col min="19" max="19" width="14.7265625" style="7" customWidth="1"/>
    <col min="20" max="20" width="8.453125" style="33" customWidth="1"/>
    <col min="21" max="21" width="15.7265625" style="7" customWidth="1"/>
    <col min="22" max="16384" width="9.26953125" style="7"/>
  </cols>
  <sheetData>
    <row r="1" spans="1:21" s="1" customFormat="1" ht="42.75" customHeight="1" x14ac:dyDescent="0.4">
      <c r="A1" s="434" t="s">
        <v>195</v>
      </c>
      <c r="B1" s="434"/>
      <c r="C1" s="434"/>
      <c r="D1" s="434"/>
      <c r="E1" s="482"/>
      <c r="F1" s="482"/>
      <c r="G1" s="482"/>
      <c r="H1" s="482"/>
      <c r="I1" s="482"/>
      <c r="J1" s="482"/>
      <c r="K1" s="482"/>
      <c r="L1" s="482"/>
      <c r="M1" s="482"/>
      <c r="N1" s="482"/>
      <c r="O1" s="482"/>
      <c r="P1" s="482"/>
      <c r="Q1" s="482"/>
      <c r="R1" s="482"/>
      <c r="S1" s="482"/>
      <c r="T1" s="482"/>
      <c r="U1" s="482"/>
    </row>
    <row r="2" spans="1:21" s="1" customFormat="1" ht="24" customHeight="1" x14ac:dyDescent="0.4">
      <c r="A2" s="328"/>
      <c r="B2" s="328"/>
      <c r="C2" s="328"/>
      <c r="D2" s="331"/>
      <c r="E2" s="331"/>
      <c r="F2" s="331"/>
      <c r="G2" s="331"/>
      <c r="H2" s="331"/>
      <c r="I2" s="331"/>
      <c r="J2" s="331"/>
      <c r="K2" s="331"/>
      <c r="L2" s="331"/>
      <c r="M2" s="331"/>
      <c r="N2" s="331"/>
      <c r="O2" s="331"/>
      <c r="P2" s="331"/>
      <c r="Q2" s="331"/>
    </row>
    <row r="3" spans="1:21" ht="110.25" customHeight="1" x14ac:dyDescent="0.25">
      <c r="A3" s="489" t="s">
        <v>235</v>
      </c>
      <c r="B3" s="490"/>
      <c r="C3" s="490"/>
      <c r="D3" s="490"/>
      <c r="E3" s="490"/>
      <c r="F3" s="490"/>
      <c r="G3" s="490"/>
      <c r="H3" s="490"/>
      <c r="I3" s="490"/>
      <c r="J3" s="490"/>
      <c r="K3" s="490"/>
      <c r="L3" s="490"/>
      <c r="M3" s="490"/>
      <c r="N3" s="490"/>
      <c r="O3" s="490"/>
      <c r="P3" s="490"/>
      <c r="Q3" s="490"/>
      <c r="R3" s="490"/>
      <c r="S3" s="490"/>
      <c r="T3" s="490"/>
      <c r="U3" s="490"/>
    </row>
    <row r="4" spans="1:21" ht="15.5" x14ac:dyDescent="0.35">
      <c r="A4" s="438" t="s">
        <v>131</v>
      </c>
      <c r="B4" s="439"/>
      <c r="C4" s="439"/>
      <c r="D4" s="439"/>
      <c r="E4" s="439"/>
      <c r="F4" s="439"/>
      <c r="G4" s="439"/>
      <c r="H4" s="439"/>
      <c r="I4" s="439"/>
      <c r="J4" s="440"/>
      <c r="K4" s="6"/>
      <c r="L4" s="438" t="s">
        <v>132</v>
      </c>
      <c r="M4" s="439"/>
      <c r="N4" s="439"/>
      <c r="O4" s="439"/>
      <c r="P4" s="439"/>
      <c r="Q4" s="439"/>
      <c r="R4" s="439"/>
      <c r="S4" s="439"/>
      <c r="T4" s="439"/>
      <c r="U4" s="440"/>
    </row>
    <row r="5" spans="1:21" s="33" customFormat="1" x14ac:dyDescent="0.25">
      <c r="A5" s="141"/>
      <c r="B5" s="141" t="s">
        <v>198</v>
      </c>
      <c r="C5" s="141" t="s">
        <v>199</v>
      </c>
      <c r="D5" s="141" t="s">
        <v>200</v>
      </c>
      <c r="E5" s="142" t="s">
        <v>201</v>
      </c>
      <c r="F5" s="142" t="s">
        <v>202</v>
      </c>
      <c r="G5" s="142" t="s">
        <v>203</v>
      </c>
      <c r="H5" s="141" t="s">
        <v>204</v>
      </c>
      <c r="I5" s="141" t="s">
        <v>218</v>
      </c>
      <c r="J5" s="141" t="s">
        <v>219</v>
      </c>
      <c r="L5" s="141"/>
      <c r="M5" s="141" t="s">
        <v>198</v>
      </c>
      <c r="N5" s="141" t="s">
        <v>199</v>
      </c>
      <c r="O5" s="141" t="s">
        <v>200</v>
      </c>
      <c r="P5" s="142" t="s">
        <v>201</v>
      </c>
      <c r="Q5" s="142" t="s">
        <v>202</v>
      </c>
      <c r="R5" s="142" t="s">
        <v>203</v>
      </c>
      <c r="S5" s="141" t="s">
        <v>204</v>
      </c>
      <c r="T5" s="141" t="s">
        <v>218</v>
      </c>
      <c r="U5" s="141" t="s">
        <v>219</v>
      </c>
    </row>
    <row r="6" spans="1:21" ht="42" x14ac:dyDescent="0.25">
      <c r="A6" s="17"/>
      <c r="B6" s="78" t="s">
        <v>236</v>
      </c>
      <c r="C6" s="78" t="s">
        <v>237</v>
      </c>
      <c r="D6" s="78" t="s">
        <v>206</v>
      </c>
      <c r="E6" s="78" t="s">
        <v>238</v>
      </c>
      <c r="F6" s="19" t="s">
        <v>239</v>
      </c>
      <c r="G6" s="19" t="s">
        <v>240</v>
      </c>
      <c r="H6" s="36" t="s">
        <v>241</v>
      </c>
      <c r="I6" s="36" t="s">
        <v>242</v>
      </c>
      <c r="J6" s="31" t="s">
        <v>243</v>
      </c>
      <c r="L6" s="17"/>
      <c r="M6" s="78" t="s">
        <v>236</v>
      </c>
      <c r="N6" s="78" t="s">
        <v>237</v>
      </c>
      <c r="O6" s="78" t="s">
        <v>206</v>
      </c>
      <c r="P6" s="78" t="s">
        <v>238</v>
      </c>
      <c r="Q6" s="19" t="s">
        <v>239</v>
      </c>
      <c r="R6" s="19" t="s">
        <v>240</v>
      </c>
      <c r="S6" s="36" t="s">
        <v>241</v>
      </c>
      <c r="T6" s="36" t="s">
        <v>242</v>
      </c>
      <c r="U6" s="31" t="s">
        <v>243</v>
      </c>
    </row>
    <row r="7" spans="1:21" x14ac:dyDescent="0.25">
      <c r="A7" s="17">
        <v>1</v>
      </c>
      <c r="B7" s="50"/>
      <c r="C7" s="50"/>
      <c r="D7" s="185"/>
      <c r="E7" s="50"/>
      <c r="F7" s="26">
        <v>0</v>
      </c>
      <c r="G7" s="27">
        <v>0</v>
      </c>
      <c r="H7" s="35">
        <f t="shared" ref="H7:H31" si="0">F7*G7</f>
        <v>0</v>
      </c>
      <c r="I7" s="143">
        <v>0</v>
      </c>
      <c r="J7" s="144">
        <f t="shared" ref="J7:J31" si="1">H7*I7</f>
        <v>0</v>
      </c>
      <c r="L7" s="17">
        <v>1</v>
      </c>
      <c r="M7" s="50"/>
      <c r="N7" s="50"/>
      <c r="O7" s="185"/>
      <c r="P7" s="50"/>
      <c r="Q7" s="26">
        <v>0</v>
      </c>
      <c r="R7" s="27">
        <v>0</v>
      </c>
      <c r="S7" s="35">
        <f t="shared" ref="S7:S31" si="2">Q7*R7</f>
        <v>0</v>
      </c>
      <c r="T7" s="143">
        <v>0</v>
      </c>
      <c r="U7" s="144">
        <f t="shared" ref="U7:U31" si="3">S7*T7</f>
        <v>0</v>
      </c>
    </row>
    <row r="8" spans="1:21" x14ac:dyDescent="0.25">
      <c r="A8" s="17">
        <v>2</v>
      </c>
      <c r="B8" s="50"/>
      <c r="C8" s="50"/>
      <c r="D8" s="50"/>
      <c r="E8" s="50"/>
      <c r="F8" s="26">
        <v>0</v>
      </c>
      <c r="G8" s="27">
        <v>0</v>
      </c>
      <c r="H8" s="35">
        <f t="shared" si="0"/>
        <v>0</v>
      </c>
      <c r="I8" s="143">
        <v>0</v>
      </c>
      <c r="J8" s="144">
        <f t="shared" si="1"/>
        <v>0</v>
      </c>
      <c r="L8" s="17">
        <v>2</v>
      </c>
      <c r="M8" s="50"/>
      <c r="N8" s="50"/>
      <c r="O8" s="50"/>
      <c r="P8" s="50"/>
      <c r="Q8" s="26">
        <v>0</v>
      </c>
      <c r="R8" s="27">
        <v>0</v>
      </c>
      <c r="S8" s="35">
        <f t="shared" si="2"/>
        <v>0</v>
      </c>
      <c r="T8" s="143">
        <v>0</v>
      </c>
      <c r="U8" s="144">
        <f t="shared" si="3"/>
        <v>0</v>
      </c>
    </row>
    <row r="9" spans="1:21" x14ac:dyDescent="0.25">
      <c r="A9" s="17">
        <v>3</v>
      </c>
      <c r="B9" s="50"/>
      <c r="C9" s="50"/>
      <c r="D9" s="50"/>
      <c r="E9" s="50"/>
      <c r="F9" s="26">
        <v>0</v>
      </c>
      <c r="G9" s="27">
        <v>0</v>
      </c>
      <c r="H9" s="35">
        <f t="shared" si="0"/>
        <v>0</v>
      </c>
      <c r="I9" s="143">
        <v>0</v>
      </c>
      <c r="J9" s="144">
        <f t="shared" si="1"/>
        <v>0</v>
      </c>
      <c r="L9" s="17">
        <v>3</v>
      </c>
      <c r="M9" s="50"/>
      <c r="N9" s="50"/>
      <c r="O9" s="50"/>
      <c r="P9" s="50"/>
      <c r="Q9" s="26">
        <v>0</v>
      </c>
      <c r="R9" s="27">
        <v>0</v>
      </c>
      <c r="S9" s="35">
        <f t="shared" si="2"/>
        <v>0</v>
      </c>
      <c r="T9" s="143">
        <v>0</v>
      </c>
      <c r="U9" s="144">
        <f t="shared" si="3"/>
        <v>0</v>
      </c>
    </row>
    <row r="10" spans="1:21" x14ac:dyDescent="0.25">
      <c r="A10" s="17">
        <v>4</v>
      </c>
      <c r="B10" s="50"/>
      <c r="C10" s="184"/>
      <c r="D10" s="185"/>
      <c r="E10" s="185"/>
      <c r="F10" s="26">
        <v>0</v>
      </c>
      <c r="G10" s="27">
        <v>0</v>
      </c>
      <c r="H10" s="35">
        <f t="shared" si="0"/>
        <v>0</v>
      </c>
      <c r="I10" s="143">
        <v>0</v>
      </c>
      <c r="J10" s="144">
        <f t="shared" si="1"/>
        <v>0</v>
      </c>
      <c r="L10" s="17">
        <v>4</v>
      </c>
      <c r="M10" s="50"/>
      <c r="N10" s="184"/>
      <c r="O10" s="185"/>
      <c r="P10" s="185"/>
      <c r="Q10" s="26">
        <v>0</v>
      </c>
      <c r="R10" s="27">
        <v>0</v>
      </c>
      <c r="S10" s="35">
        <f t="shared" si="2"/>
        <v>0</v>
      </c>
      <c r="T10" s="143">
        <v>0</v>
      </c>
      <c r="U10" s="144">
        <f t="shared" si="3"/>
        <v>0</v>
      </c>
    </row>
    <row r="11" spans="1:21" x14ac:dyDescent="0.25">
      <c r="A11" s="17">
        <v>5</v>
      </c>
      <c r="B11" s="50"/>
      <c r="C11" s="50"/>
      <c r="D11" s="50"/>
      <c r="E11" s="50"/>
      <c r="F11" s="26">
        <v>0</v>
      </c>
      <c r="G11" s="27">
        <v>0</v>
      </c>
      <c r="H11" s="35">
        <f t="shared" si="0"/>
        <v>0</v>
      </c>
      <c r="I11" s="143">
        <v>0</v>
      </c>
      <c r="J11" s="144">
        <f t="shared" si="1"/>
        <v>0</v>
      </c>
      <c r="L11" s="17">
        <v>5</v>
      </c>
      <c r="M11" s="50"/>
      <c r="N11" s="50"/>
      <c r="O11" s="50"/>
      <c r="P11" s="50"/>
      <c r="Q11" s="26">
        <v>0</v>
      </c>
      <c r="R11" s="27">
        <v>0</v>
      </c>
      <c r="S11" s="35">
        <f t="shared" si="2"/>
        <v>0</v>
      </c>
      <c r="T11" s="143">
        <v>0</v>
      </c>
      <c r="U11" s="144">
        <f t="shared" si="3"/>
        <v>0</v>
      </c>
    </row>
    <row r="12" spans="1:21" x14ac:dyDescent="0.25">
      <c r="A12" s="17">
        <v>6</v>
      </c>
      <c r="B12" s="51"/>
      <c r="C12" s="51"/>
      <c r="D12" s="51"/>
      <c r="E12" s="51"/>
      <c r="F12" s="26">
        <v>0</v>
      </c>
      <c r="G12" s="27">
        <v>0</v>
      </c>
      <c r="H12" s="35">
        <f t="shared" si="0"/>
        <v>0</v>
      </c>
      <c r="I12" s="143">
        <v>0</v>
      </c>
      <c r="J12" s="144">
        <f t="shared" si="1"/>
        <v>0</v>
      </c>
      <c r="L12" s="17">
        <v>6</v>
      </c>
      <c r="M12" s="51"/>
      <c r="N12" s="51"/>
      <c r="O12" s="51"/>
      <c r="P12" s="51"/>
      <c r="Q12" s="26">
        <v>0</v>
      </c>
      <c r="R12" s="27">
        <v>0</v>
      </c>
      <c r="S12" s="35">
        <f t="shared" si="2"/>
        <v>0</v>
      </c>
      <c r="T12" s="143">
        <v>0</v>
      </c>
      <c r="U12" s="144">
        <f t="shared" si="3"/>
        <v>0</v>
      </c>
    </row>
    <row r="13" spans="1:21" x14ac:dyDescent="0.25">
      <c r="A13" s="17">
        <v>7</v>
      </c>
      <c r="B13" s="51"/>
      <c r="C13" s="51"/>
      <c r="D13" s="51"/>
      <c r="E13" s="51"/>
      <c r="F13" s="26">
        <v>0</v>
      </c>
      <c r="G13" s="27">
        <v>0</v>
      </c>
      <c r="H13" s="35">
        <f t="shared" si="0"/>
        <v>0</v>
      </c>
      <c r="I13" s="143">
        <v>0</v>
      </c>
      <c r="J13" s="144">
        <f t="shared" si="1"/>
        <v>0</v>
      </c>
      <c r="L13" s="17">
        <v>7</v>
      </c>
      <c r="M13" s="51"/>
      <c r="N13" s="51"/>
      <c r="O13" s="51"/>
      <c r="P13" s="51"/>
      <c r="Q13" s="26">
        <v>0</v>
      </c>
      <c r="R13" s="27">
        <v>0</v>
      </c>
      <c r="S13" s="35">
        <f t="shared" si="2"/>
        <v>0</v>
      </c>
      <c r="T13" s="143">
        <v>0</v>
      </c>
      <c r="U13" s="144">
        <f t="shared" si="3"/>
        <v>0</v>
      </c>
    </row>
    <row r="14" spans="1:21" x14ac:dyDescent="0.25">
      <c r="A14" s="17">
        <v>8</v>
      </c>
      <c r="B14" s="51"/>
      <c r="C14" s="51"/>
      <c r="D14" s="51"/>
      <c r="E14" s="51"/>
      <c r="F14" s="26">
        <v>0</v>
      </c>
      <c r="G14" s="27">
        <v>0</v>
      </c>
      <c r="H14" s="35">
        <f t="shared" si="0"/>
        <v>0</v>
      </c>
      <c r="I14" s="143">
        <v>0</v>
      </c>
      <c r="J14" s="144">
        <f t="shared" si="1"/>
        <v>0</v>
      </c>
      <c r="L14" s="17">
        <v>8</v>
      </c>
      <c r="M14" s="51"/>
      <c r="N14" s="51"/>
      <c r="O14" s="51"/>
      <c r="P14" s="51"/>
      <c r="Q14" s="26">
        <v>0</v>
      </c>
      <c r="R14" s="27">
        <v>0</v>
      </c>
      <c r="S14" s="35">
        <f t="shared" si="2"/>
        <v>0</v>
      </c>
      <c r="T14" s="143">
        <v>0</v>
      </c>
      <c r="U14" s="144">
        <f t="shared" si="3"/>
        <v>0</v>
      </c>
    </row>
    <row r="15" spans="1:21" x14ac:dyDescent="0.25">
      <c r="A15" s="17">
        <v>9</v>
      </c>
      <c r="B15" s="51"/>
      <c r="C15" s="51"/>
      <c r="D15" s="51"/>
      <c r="E15" s="51"/>
      <c r="F15" s="26">
        <v>0</v>
      </c>
      <c r="G15" s="27">
        <v>0</v>
      </c>
      <c r="H15" s="35">
        <f t="shared" si="0"/>
        <v>0</v>
      </c>
      <c r="I15" s="143">
        <v>0</v>
      </c>
      <c r="J15" s="144">
        <f t="shared" si="1"/>
        <v>0</v>
      </c>
      <c r="L15" s="17">
        <v>9</v>
      </c>
      <c r="M15" s="51"/>
      <c r="N15" s="51"/>
      <c r="O15" s="51"/>
      <c r="P15" s="51"/>
      <c r="Q15" s="26">
        <v>0</v>
      </c>
      <c r="R15" s="27">
        <v>0</v>
      </c>
      <c r="S15" s="35">
        <f t="shared" si="2"/>
        <v>0</v>
      </c>
      <c r="T15" s="143">
        <v>0</v>
      </c>
      <c r="U15" s="144">
        <f t="shared" si="3"/>
        <v>0</v>
      </c>
    </row>
    <row r="16" spans="1:21" x14ac:dyDescent="0.25">
      <c r="A16" s="17">
        <v>10</v>
      </c>
      <c r="B16" s="51"/>
      <c r="C16" s="51"/>
      <c r="D16" s="51"/>
      <c r="E16" s="51"/>
      <c r="F16" s="26">
        <v>0</v>
      </c>
      <c r="G16" s="27">
        <v>0</v>
      </c>
      <c r="H16" s="35">
        <f t="shared" si="0"/>
        <v>0</v>
      </c>
      <c r="I16" s="143">
        <v>0</v>
      </c>
      <c r="J16" s="144">
        <f t="shared" si="1"/>
        <v>0</v>
      </c>
      <c r="L16" s="17">
        <v>10</v>
      </c>
      <c r="M16" s="51"/>
      <c r="N16" s="51"/>
      <c r="O16" s="51"/>
      <c r="P16" s="51"/>
      <c r="Q16" s="26">
        <v>0</v>
      </c>
      <c r="R16" s="27">
        <v>0</v>
      </c>
      <c r="S16" s="35">
        <f t="shared" si="2"/>
        <v>0</v>
      </c>
      <c r="T16" s="143">
        <v>0</v>
      </c>
      <c r="U16" s="144">
        <f t="shared" si="3"/>
        <v>0</v>
      </c>
    </row>
    <row r="17" spans="1:21" x14ac:dyDescent="0.25">
      <c r="A17" s="17">
        <v>11</v>
      </c>
      <c r="B17" s="51"/>
      <c r="C17" s="51"/>
      <c r="D17" s="51"/>
      <c r="E17" s="51"/>
      <c r="F17" s="26">
        <v>0</v>
      </c>
      <c r="G17" s="27">
        <v>0</v>
      </c>
      <c r="H17" s="35">
        <f t="shared" si="0"/>
        <v>0</v>
      </c>
      <c r="I17" s="143">
        <v>0</v>
      </c>
      <c r="J17" s="144">
        <f t="shared" si="1"/>
        <v>0</v>
      </c>
      <c r="L17" s="17">
        <v>11</v>
      </c>
      <c r="M17" s="51"/>
      <c r="N17" s="51"/>
      <c r="O17" s="51"/>
      <c r="P17" s="51"/>
      <c r="Q17" s="26">
        <v>0</v>
      </c>
      <c r="R17" s="27">
        <v>0</v>
      </c>
      <c r="S17" s="35">
        <f t="shared" si="2"/>
        <v>0</v>
      </c>
      <c r="T17" s="143">
        <v>0</v>
      </c>
      <c r="U17" s="144">
        <f t="shared" si="3"/>
        <v>0</v>
      </c>
    </row>
    <row r="18" spans="1:21" x14ac:dyDescent="0.25">
      <c r="A18" s="17">
        <v>12</v>
      </c>
      <c r="B18" s="51"/>
      <c r="C18" s="51"/>
      <c r="D18" s="51"/>
      <c r="E18" s="51"/>
      <c r="F18" s="26">
        <v>0</v>
      </c>
      <c r="G18" s="27">
        <v>0</v>
      </c>
      <c r="H18" s="35">
        <f t="shared" si="0"/>
        <v>0</v>
      </c>
      <c r="I18" s="143">
        <v>0</v>
      </c>
      <c r="J18" s="144">
        <f t="shared" si="1"/>
        <v>0</v>
      </c>
      <c r="L18" s="17">
        <v>12</v>
      </c>
      <c r="M18" s="51"/>
      <c r="N18" s="51"/>
      <c r="O18" s="51"/>
      <c r="P18" s="51"/>
      <c r="Q18" s="26">
        <v>0</v>
      </c>
      <c r="R18" s="27">
        <v>0</v>
      </c>
      <c r="S18" s="35">
        <f t="shared" si="2"/>
        <v>0</v>
      </c>
      <c r="T18" s="143">
        <v>0</v>
      </c>
      <c r="U18" s="144">
        <f t="shared" si="3"/>
        <v>0</v>
      </c>
    </row>
    <row r="19" spans="1:21" x14ac:dyDescent="0.25">
      <c r="A19" s="17">
        <v>13</v>
      </c>
      <c r="B19" s="51"/>
      <c r="C19" s="51"/>
      <c r="D19" s="51"/>
      <c r="E19" s="51"/>
      <c r="F19" s="26">
        <v>0</v>
      </c>
      <c r="G19" s="27">
        <v>0</v>
      </c>
      <c r="H19" s="35">
        <f t="shared" si="0"/>
        <v>0</v>
      </c>
      <c r="I19" s="143">
        <v>0</v>
      </c>
      <c r="J19" s="144">
        <f t="shared" si="1"/>
        <v>0</v>
      </c>
      <c r="L19" s="17">
        <v>13</v>
      </c>
      <c r="M19" s="51"/>
      <c r="N19" s="51"/>
      <c r="O19" s="51"/>
      <c r="P19" s="51"/>
      <c r="Q19" s="26">
        <v>0</v>
      </c>
      <c r="R19" s="27">
        <v>0</v>
      </c>
      <c r="S19" s="35">
        <f t="shared" si="2"/>
        <v>0</v>
      </c>
      <c r="T19" s="143">
        <v>0</v>
      </c>
      <c r="U19" s="144">
        <f t="shared" si="3"/>
        <v>0</v>
      </c>
    </row>
    <row r="20" spans="1:21" x14ac:dyDescent="0.25">
      <c r="A20" s="17">
        <v>14</v>
      </c>
      <c r="B20" s="51"/>
      <c r="C20" s="51"/>
      <c r="D20" s="51"/>
      <c r="E20" s="51"/>
      <c r="F20" s="26">
        <v>0</v>
      </c>
      <c r="G20" s="27">
        <v>0</v>
      </c>
      <c r="H20" s="35">
        <f t="shared" si="0"/>
        <v>0</v>
      </c>
      <c r="I20" s="143">
        <v>0</v>
      </c>
      <c r="J20" s="144">
        <f t="shared" si="1"/>
        <v>0</v>
      </c>
      <c r="L20" s="17">
        <v>14</v>
      </c>
      <c r="M20" s="51"/>
      <c r="N20" s="51"/>
      <c r="O20" s="51"/>
      <c r="P20" s="51"/>
      <c r="Q20" s="26">
        <v>0</v>
      </c>
      <c r="R20" s="27">
        <v>0</v>
      </c>
      <c r="S20" s="35">
        <f t="shared" si="2"/>
        <v>0</v>
      </c>
      <c r="T20" s="143">
        <v>0</v>
      </c>
      <c r="U20" s="144">
        <f t="shared" si="3"/>
        <v>0</v>
      </c>
    </row>
    <row r="21" spans="1:21" x14ac:dyDescent="0.25">
      <c r="A21" s="17">
        <v>15</v>
      </c>
      <c r="B21" s="51"/>
      <c r="C21" s="51"/>
      <c r="D21" s="51"/>
      <c r="E21" s="51"/>
      <c r="F21" s="26">
        <v>0</v>
      </c>
      <c r="G21" s="27">
        <v>0</v>
      </c>
      <c r="H21" s="35">
        <f t="shared" si="0"/>
        <v>0</v>
      </c>
      <c r="I21" s="143">
        <v>0</v>
      </c>
      <c r="J21" s="144">
        <f t="shared" si="1"/>
        <v>0</v>
      </c>
      <c r="L21" s="17">
        <v>15</v>
      </c>
      <c r="M21" s="51"/>
      <c r="N21" s="51"/>
      <c r="O21" s="51"/>
      <c r="P21" s="51"/>
      <c r="Q21" s="26">
        <v>0</v>
      </c>
      <c r="R21" s="27">
        <v>0</v>
      </c>
      <c r="S21" s="35">
        <f t="shared" si="2"/>
        <v>0</v>
      </c>
      <c r="T21" s="143">
        <v>0</v>
      </c>
      <c r="U21" s="144">
        <f t="shared" si="3"/>
        <v>0</v>
      </c>
    </row>
    <row r="22" spans="1:21" x14ac:dyDescent="0.25">
      <c r="A22" s="17">
        <v>16</v>
      </c>
      <c r="B22" s="51"/>
      <c r="C22" s="51"/>
      <c r="D22" s="51"/>
      <c r="E22" s="51"/>
      <c r="F22" s="26">
        <v>0</v>
      </c>
      <c r="G22" s="27">
        <v>0</v>
      </c>
      <c r="H22" s="35">
        <f t="shared" si="0"/>
        <v>0</v>
      </c>
      <c r="I22" s="143">
        <v>0</v>
      </c>
      <c r="J22" s="144">
        <f t="shared" si="1"/>
        <v>0</v>
      </c>
      <c r="L22" s="17">
        <v>16</v>
      </c>
      <c r="M22" s="51"/>
      <c r="N22" s="51"/>
      <c r="O22" s="51"/>
      <c r="P22" s="51"/>
      <c r="Q22" s="26">
        <v>0</v>
      </c>
      <c r="R22" s="27">
        <v>0</v>
      </c>
      <c r="S22" s="35">
        <f t="shared" si="2"/>
        <v>0</v>
      </c>
      <c r="T22" s="143">
        <v>0</v>
      </c>
      <c r="U22" s="144">
        <f t="shared" si="3"/>
        <v>0</v>
      </c>
    </row>
    <row r="23" spans="1:21" x14ac:dyDescent="0.25">
      <c r="A23" s="17">
        <v>17</v>
      </c>
      <c r="B23" s="51"/>
      <c r="C23" s="51"/>
      <c r="D23" s="51"/>
      <c r="E23" s="51"/>
      <c r="F23" s="26">
        <v>0</v>
      </c>
      <c r="G23" s="27">
        <v>0</v>
      </c>
      <c r="H23" s="35">
        <f t="shared" si="0"/>
        <v>0</v>
      </c>
      <c r="I23" s="143">
        <v>0</v>
      </c>
      <c r="J23" s="144">
        <f t="shared" si="1"/>
        <v>0</v>
      </c>
      <c r="L23" s="17">
        <v>17</v>
      </c>
      <c r="M23" s="51"/>
      <c r="N23" s="51"/>
      <c r="O23" s="51"/>
      <c r="P23" s="51"/>
      <c r="Q23" s="26">
        <v>0</v>
      </c>
      <c r="R23" s="27">
        <v>0</v>
      </c>
      <c r="S23" s="35">
        <f t="shared" si="2"/>
        <v>0</v>
      </c>
      <c r="T23" s="143">
        <v>0</v>
      </c>
      <c r="U23" s="144">
        <f t="shared" si="3"/>
        <v>0</v>
      </c>
    </row>
    <row r="24" spans="1:21" x14ac:dyDescent="0.25">
      <c r="A24" s="17">
        <v>18</v>
      </c>
      <c r="B24" s="51"/>
      <c r="C24" s="51"/>
      <c r="D24" s="51"/>
      <c r="E24" s="51"/>
      <c r="F24" s="26">
        <v>0</v>
      </c>
      <c r="G24" s="27">
        <v>0</v>
      </c>
      <c r="H24" s="35">
        <f t="shared" si="0"/>
        <v>0</v>
      </c>
      <c r="I24" s="143">
        <v>0</v>
      </c>
      <c r="J24" s="144">
        <f t="shared" si="1"/>
        <v>0</v>
      </c>
      <c r="L24" s="17">
        <v>18</v>
      </c>
      <c r="M24" s="51"/>
      <c r="N24" s="51"/>
      <c r="O24" s="51"/>
      <c r="P24" s="51"/>
      <c r="Q24" s="26">
        <v>0</v>
      </c>
      <c r="R24" s="27">
        <v>0</v>
      </c>
      <c r="S24" s="35">
        <f t="shared" si="2"/>
        <v>0</v>
      </c>
      <c r="T24" s="143">
        <v>0</v>
      </c>
      <c r="U24" s="144">
        <f t="shared" si="3"/>
        <v>0</v>
      </c>
    </row>
    <row r="25" spans="1:21" x14ac:dyDescent="0.25">
      <c r="A25" s="17">
        <v>19</v>
      </c>
      <c r="B25" s="51"/>
      <c r="C25" s="51"/>
      <c r="D25" s="51"/>
      <c r="E25" s="51"/>
      <c r="F25" s="26">
        <v>0</v>
      </c>
      <c r="G25" s="27">
        <v>0</v>
      </c>
      <c r="H25" s="35">
        <f t="shared" si="0"/>
        <v>0</v>
      </c>
      <c r="I25" s="143">
        <v>0</v>
      </c>
      <c r="J25" s="144">
        <f t="shared" si="1"/>
        <v>0</v>
      </c>
      <c r="L25" s="17">
        <v>19</v>
      </c>
      <c r="M25" s="51"/>
      <c r="N25" s="51"/>
      <c r="O25" s="51"/>
      <c r="P25" s="51"/>
      <c r="Q25" s="26">
        <v>0</v>
      </c>
      <c r="R25" s="27">
        <v>0</v>
      </c>
      <c r="S25" s="35">
        <f t="shared" si="2"/>
        <v>0</v>
      </c>
      <c r="T25" s="143">
        <v>0</v>
      </c>
      <c r="U25" s="144">
        <f t="shared" si="3"/>
        <v>0</v>
      </c>
    </row>
    <row r="26" spans="1:21" x14ac:dyDescent="0.25">
      <c r="A26" s="17">
        <v>20</v>
      </c>
      <c r="B26" s="51"/>
      <c r="C26" s="51"/>
      <c r="D26" s="51"/>
      <c r="E26" s="51"/>
      <c r="F26" s="26">
        <v>0</v>
      </c>
      <c r="G26" s="27">
        <v>0</v>
      </c>
      <c r="H26" s="35">
        <f t="shared" si="0"/>
        <v>0</v>
      </c>
      <c r="I26" s="143">
        <v>0</v>
      </c>
      <c r="J26" s="144">
        <f t="shared" si="1"/>
        <v>0</v>
      </c>
      <c r="L26" s="17">
        <v>20</v>
      </c>
      <c r="M26" s="51"/>
      <c r="N26" s="51"/>
      <c r="O26" s="51"/>
      <c r="P26" s="51"/>
      <c r="Q26" s="26">
        <v>0</v>
      </c>
      <c r="R26" s="27">
        <v>0</v>
      </c>
      <c r="S26" s="35">
        <f t="shared" si="2"/>
        <v>0</v>
      </c>
      <c r="T26" s="143">
        <v>0</v>
      </c>
      <c r="U26" s="144">
        <f t="shared" si="3"/>
        <v>0</v>
      </c>
    </row>
    <row r="27" spans="1:21" x14ac:dyDescent="0.25">
      <c r="A27" s="17">
        <v>21</v>
      </c>
      <c r="B27" s="51"/>
      <c r="C27" s="51"/>
      <c r="D27" s="51"/>
      <c r="E27" s="51"/>
      <c r="F27" s="26">
        <v>0</v>
      </c>
      <c r="G27" s="27">
        <v>0</v>
      </c>
      <c r="H27" s="35">
        <f t="shared" si="0"/>
        <v>0</v>
      </c>
      <c r="I27" s="143">
        <v>0</v>
      </c>
      <c r="J27" s="144">
        <f t="shared" si="1"/>
        <v>0</v>
      </c>
      <c r="L27" s="17">
        <v>21</v>
      </c>
      <c r="M27" s="51"/>
      <c r="N27" s="51"/>
      <c r="O27" s="51"/>
      <c r="P27" s="51"/>
      <c r="Q27" s="26">
        <v>0</v>
      </c>
      <c r="R27" s="27">
        <v>0</v>
      </c>
      <c r="S27" s="35">
        <f t="shared" si="2"/>
        <v>0</v>
      </c>
      <c r="T27" s="143">
        <v>0</v>
      </c>
      <c r="U27" s="144">
        <f t="shared" si="3"/>
        <v>0</v>
      </c>
    </row>
    <row r="28" spans="1:21" x14ac:dyDescent="0.25">
      <c r="A28" s="17">
        <v>22</v>
      </c>
      <c r="B28" s="51"/>
      <c r="C28" s="51"/>
      <c r="D28" s="51"/>
      <c r="E28" s="51"/>
      <c r="F28" s="26">
        <v>0</v>
      </c>
      <c r="G28" s="27">
        <v>0</v>
      </c>
      <c r="H28" s="35">
        <f t="shared" si="0"/>
        <v>0</v>
      </c>
      <c r="I28" s="143">
        <v>0</v>
      </c>
      <c r="J28" s="144">
        <f t="shared" si="1"/>
        <v>0</v>
      </c>
      <c r="L28" s="17">
        <v>22</v>
      </c>
      <c r="M28" s="51"/>
      <c r="N28" s="51"/>
      <c r="O28" s="51"/>
      <c r="P28" s="51"/>
      <c r="Q28" s="26">
        <v>0</v>
      </c>
      <c r="R28" s="27">
        <v>0</v>
      </c>
      <c r="S28" s="35">
        <f t="shared" si="2"/>
        <v>0</v>
      </c>
      <c r="T28" s="143">
        <v>0</v>
      </c>
      <c r="U28" s="144">
        <f t="shared" si="3"/>
        <v>0</v>
      </c>
    </row>
    <row r="29" spans="1:21" x14ac:dyDescent="0.25">
      <c r="A29" s="17">
        <v>23</v>
      </c>
      <c r="B29" s="51"/>
      <c r="C29" s="51"/>
      <c r="D29" s="51"/>
      <c r="E29" s="51"/>
      <c r="F29" s="26">
        <v>0</v>
      </c>
      <c r="G29" s="27">
        <v>0</v>
      </c>
      <c r="H29" s="35">
        <f t="shared" si="0"/>
        <v>0</v>
      </c>
      <c r="I29" s="143">
        <v>0</v>
      </c>
      <c r="J29" s="144">
        <f t="shared" si="1"/>
        <v>0</v>
      </c>
      <c r="L29" s="17">
        <v>23</v>
      </c>
      <c r="M29" s="51"/>
      <c r="N29" s="51"/>
      <c r="O29" s="51"/>
      <c r="P29" s="51"/>
      <c r="Q29" s="26">
        <v>0</v>
      </c>
      <c r="R29" s="27">
        <v>0</v>
      </c>
      <c r="S29" s="35">
        <f t="shared" si="2"/>
        <v>0</v>
      </c>
      <c r="T29" s="143">
        <v>0</v>
      </c>
      <c r="U29" s="144">
        <f t="shared" si="3"/>
        <v>0</v>
      </c>
    </row>
    <row r="30" spans="1:21" x14ac:dyDescent="0.25">
      <c r="A30" s="17">
        <v>24</v>
      </c>
      <c r="B30" s="51"/>
      <c r="C30" s="51"/>
      <c r="D30" s="51"/>
      <c r="E30" s="51"/>
      <c r="F30" s="26">
        <v>0</v>
      </c>
      <c r="G30" s="27">
        <v>0</v>
      </c>
      <c r="H30" s="35">
        <f t="shared" si="0"/>
        <v>0</v>
      </c>
      <c r="I30" s="143">
        <v>0</v>
      </c>
      <c r="J30" s="144">
        <f t="shared" si="1"/>
        <v>0</v>
      </c>
      <c r="L30" s="17">
        <v>24</v>
      </c>
      <c r="M30" s="51"/>
      <c r="N30" s="51"/>
      <c r="O30" s="51"/>
      <c r="P30" s="51"/>
      <c r="Q30" s="26">
        <v>0</v>
      </c>
      <c r="R30" s="27">
        <v>0</v>
      </c>
      <c r="S30" s="35">
        <f t="shared" si="2"/>
        <v>0</v>
      </c>
      <c r="T30" s="143">
        <v>0</v>
      </c>
      <c r="U30" s="144">
        <f t="shared" si="3"/>
        <v>0</v>
      </c>
    </row>
    <row r="31" spans="1:21" x14ac:dyDescent="0.25">
      <c r="A31" s="17">
        <v>25</v>
      </c>
      <c r="B31" s="51"/>
      <c r="C31" s="51"/>
      <c r="D31" s="51"/>
      <c r="E31" s="51"/>
      <c r="F31" s="26">
        <v>0</v>
      </c>
      <c r="G31" s="27">
        <v>0</v>
      </c>
      <c r="H31" s="35">
        <f t="shared" si="0"/>
        <v>0</v>
      </c>
      <c r="I31" s="143">
        <v>0</v>
      </c>
      <c r="J31" s="144">
        <f t="shared" si="1"/>
        <v>0</v>
      </c>
      <c r="L31" s="17">
        <v>25</v>
      </c>
      <c r="M31" s="51"/>
      <c r="N31" s="51"/>
      <c r="O31" s="51"/>
      <c r="P31" s="51"/>
      <c r="Q31" s="26">
        <v>0</v>
      </c>
      <c r="R31" s="27">
        <v>0</v>
      </c>
      <c r="S31" s="35">
        <f t="shared" si="2"/>
        <v>0</v>
      </c>
      <c r="T31" s="143">
        <v>0</v>
      </c>
      <c r="U31" s="144">
        <f t="shared" si="3"/>
        <v>0</v>
      </c>
    </row>
    <row r="32" spans="1:21" ht="15.75" customHeight="1" x14ac:dyDescent="0.3">
      <c r="A32" s="492" t="s">
        <v>212</v>
      </c>
      <c r="B32" s="493"/>
      <c r="C32" s="493"/>
      <c r="D32" s="493"/>
      <c r="E32" s="493"/>
      <c r="F32" s="493"/>
      <c r="G32" s="494"/>
      <c r="H32" s="75">
        <f>SUM(H7:H31)</f>
        <v>0</v>
      </c>
      <c r="I32" s="139"/>
      <c r="J32" s="35">
        <f>SUM(J7:J31)</f>
        <v>0</v>
      </c>
      <c r="L32" s="492" t="s">
        <v>212</v>
      </c>
      <c r="M32" s="493"/>
      <c r="N32" s="493"/>
      <c r="O32" s="493"/>
      <c r="P32" s="493"/>
      <c r="Q32" s="493"/>
      <c r="R32" s="494"/>
      <c r="S32" s="75">
        <f>SUM(S7:S31)</f>
        <v>0</v>
      </c>
      <c r="T32" s="139"/>
      <c r="U32" s="35">
        <f>SUM(U7:U31)</f>
        <v>0</v>
      </c>
    </row>
    <row r="34" spans="1:21" ht="25" x14ac:dyDescent="0.5">
      <c r="A34" s="491" t="s">
        <v>244</v>
      </c>
      <c r="B34" s="491"/>
      <c r="C34" s="491"/>
      <c r="D34" s="491"/>
      <c r="E34" s="491"/>
      <c r="F34" s="491"/>
      <c r="G34" s="491"/>
      <c r="H34" s="491"/>
      <c r="I34" s="491"/>
      <c r="J34" s="491"/>
      <c r="K34" s="491"/>
      <c r="L34" s="491"/>
      <c r="M34" s="491"/>
      <c r="N34" s="491"/>
      <c r="O34" s="491"/>
      <c r="P34" s="491"/>
      <c r="Q34" s="491"/>
      <c r="R34" s="491"/>
      <c r="S34" s="491"/>
      <c r="T34" s="491"/>
      <c r="U34" s="491"/>
    </row>
    <row r="35" spans="1:21" ht="15.5" x14ac:dyDescent="0.35">
      <c r="A35" s="495" t="s">
        <v>131</v>
      </c>
      <c r="B35" s="495"/>
      <c r="C35" s="495"/>
      <c r="D35" s="495"/>
      <c r="E35" s="495"/>
      <c r="F35" s="495"/>
      <c r="G35" s="495"/>
      <c r="H35" s="495"/>
      <c r="I35" s="495"/>
      <c r="J35" s="495"/>
      <c r="K35" s="6"/>
      <c r="L35" s="495" t="s">
        <v>132</v>
      </c>
      <c r="M35" s="495"/>
      <c r="N35" s="495"/>
      <c r="O35" s="495"/>
      <c r="P35" s="495"/>
      <c r="Q35" s="495"/>
      <c r="R35" s="495"/>
      <c r="S35" s="495"/>
      <c r="T35" s="495"/>
      <c r="U35" s="495"/>
    </row>
    <row r="36" spans="1:21" x14ac:dyDescent="0.25">
      <c r="A36" s="242"/>
      <c r="B36" s="242" t="s">
        <v>198</v>
      </c>
      <c r="C36" s="242" t="s">
        <v>199</v>
      </c>
      <c r="D36" s="242" t="s">
        <v>200</v>
      </c>
      <c r="E36" s="243" t="s">
        <v>201</v>
      </c>
      <c r="F36" s="243" t="s">
        <v>202</v>
      </c>
      <c r="G36" s="243" t="s">
        <v>203</v>
      </c>
      <c r="H36" s="242" t="s">
        <v>204</v>
      </c>
      <c r="I36" s="242" t="s">
        <v>218</v>
      </c>
      <c r="J36" s="242" t="s">
        <v>219</v>
      </c>
      <c r="L36" s="242"/>
      <c r="M36" s="242" t="s">
        <v>198</v>
      </c>
      <c r="N36" s="242" t="s">
        <v>199</v>
      </c>
      <c r="O36" s="242" t="s">
        <v>200</v>
      </c>
      <c r="P36" s="243" t="s">
        <v>201</v>
      </c>
      <c r="Q36" s="243" t="s">
        <v>202</v>
      </c>
      <c r="R36" s="243" t="s">
        <v>203</v>
      </c>
      <c r="S36" s="242" t="s">
        <v>204</v>
      </c>
      <c r="T36" s="242" t="s">
        <v>218</v>
      </c>
      <c r="U36" s="242" t="s">
        <v>219</v>
      </c>
    </row>
    <row r="37" spans="1:21" ht="42" x14ac:dyDescent="0.25">
      <c r="A37" s="244"/>
      <c r="B37" s="245" t="s">
        <v>236</v>
      </c>
      <c r="C37" s="245" t="s">
        <v>237</v>
      </c>
      <c r="D37" s="245" t="s">
        <v>206</v>
      </c>
      <c r="E37" s="245" t="s">
        <v>238</v>
      </c>
      <c r="F37" s="246" t="s">
        <v>239</v>
      </c>
      <c r="G37" s="246" t="s">
        <v>240</v>
      </c>
      <c r="H37" s="247" t="s">
        <v>241</v>
      </c>
      <c r="I37" s="247" t="s">
        <v>242</v>
      </c>
      <c r="J37" s="248" t="s">
        <v>243</v>
      </c>
      <c r="L37" s="244"/>
      <c r="M37" s="245" t="s">
        <v>236</v>
      </c>
      <c r="N37" s="245" t="s">
        <v>237</v>
      </c>
      <c r="O37" s="245" t="s">
        <v>206</v>
      </c>
      <c r="P37" s="245" t="s">
        <v>238</v>
      </c>
      <c r="Q37" s="246" t="s">
        <v>239</v>
      </c>
      <c r="R37" s="246" t="s">
        <v>240</v>
      </c>
      <c r="S37" s="247" t="s">
        <v>241</v>
      </c>
      <c r="T37" s="247" t="s">
        <v>242</v>
      </c>
      <c r="U37" s="248" t="s">
        <v>243</v>
      </c>
    </row>
    <row r="38" spans="1:21" x14ac:dyDescent="0.25">
      <c r="A38" s="244">
        <v>1</v>
      </c>
      <c r="B38" s="50"/>
      <c r="C38" s="50"/>
      <c r="D38" s="50"/>
      <c r="E38" s="50"/>
      <c r="F38" s="26"/>
      <c r="G38" s="27"/>
      <c r="H38" s="312">
        <f t="shared" ref="H38:H53" si="4">F38*G38</f>
        <v>0</v>
      </c>
      <c r="I38" s="143">
        <v>0</v>
      </c>
      <c r="J38" s="144">
        <f>H38*I38</f>
        <v>0</v>
      </c>
      <c r="L38" s="244">
        <v>1</v>
      </c>
      <c r="M38" s="50"/>
      <c r="N38" s="50"/>
      <c r="O38" s="50"/>
      <c r="P38" s="50"/>
      <c r="Q38" s="26"/>
      <c r="R38" s="27"/>
      <c r="S38" s="312">
        <f t="shared" ref="S38:S53" si="5">Q38*R38</f>
        <v>0</v>
      </c>
      <c r="T38" s="143">
        <v>0</v>
      </c>
      <c r="U38" s="144">
        <f>S38*T38</f>
        <v>0</v>
      </c>
    </row>
    <row r="39" spans="1:21" x14ac:dyDescent="0.25">
      <c r="A39" s="244">
        <v>2</v>
      </c>
      <c r="B39" s="50"/>
      <c r="C39" s="50"/>
      <c r="D39" s="50"/>
      <c r="E39" s="50"/>
      <c r="F39" s="26">
        <v>0</v>
      </c>
      <c r="G39" s="27">
        <v>0</v>
      </c>
      <c r="H39" s="312">
        <f t="shared" si="4"/>
        <v>0</v>
      </c>
      <c r="I39" s="143">
        <v>0</v>
      </c>
      <c r="J39" s="144">
        <f>H39*I39</f>
        <v>0</v>
      </c>
      <c r="L39" s="244">
        <v>2</v>
      </c>
      <c r="M39" s="50"/>
      <c r="N39" s="50"/>
      <c r="O39" s="50"/>
      <c r="P39" s="50"/>
      <c r="Q39" s="26">
        <v>0</v>
      </c>
      <c r="R39" s="27">
        <v>0</v>
      </c>
      <c r="S39" s="312">
        <f t="shared" si="5"/>
        <v>0</v>
      </c>
      <c r="T39" s="143">
        <v>0</v>
      </c>
      <c r="U39" s="144">
        <f>S39*T39</f>
        <v>0</v>
      </c>
    </row>
    <row r="40" spans="1:21" x14ac:dyDescent="0.25">
      <c r="A40" s="244">
        <v>3</v>
      </c>
      <c r="B40" s="50"/>
      <c r="C40" s="50"/>
      <c r="D40" s="50"/>
      <c r="E40" s="50"/>
      <c r="F40" s="26">
        <v>0</v>
      </c>
      <c r="G40" s="27">
        <v>0</v>
      </c>
      <c r="H40" s="312">
        <f t="shared" si="4"/>
        <v>0</v>
      </c>
      <c r="I40" s="143">
        <v>0</v>
      </c>
      <c r="J40" s="144">
        <f>H40*I40</f>
        <v>0</v>
      </c>
      <c r="L40" s="244">
        <v>3</v>
      </c>
      <c r="M40" s="50"/>
      <c r="N40" s="50"/>
      <c r="O40" s="50"/>
      <c r="P40" s="50"/>
      <c r="Q40" s="26">
        <v>0</v>
      </c>
      <c r="R40" s="27">
        <v>0</v>
      </c>
      <c r="S40" s="312">
        <f t="shared" si="5"/>
        <v>0</v>
      </c>
      <c r="T40" s="143">
        <v>0</v>
      </c>
      <c r="U40" s="144">
        <f>S40*T40</f>
        <v>0</v>
      </c>
    </row>
    <row r="41" spans="1:21" x14ac:dyDescent="0.25">
      <c r="A41" s="244">
        <v>4</v>
      </c>
      <c r="B41" s="50"/>
      <c r="C41" s="184"/>
      <c r="D41" s="185"/>
      <c r="E41" s="185"/>
      <c r="F41" s="26">
        <v>0</v>
      </c>
      <c r="G41" s="27">
        <v>0</v>
      </c>
      <c r="H41" s="312">
        <f t="shared" si="4"/>
        <v>0</v>
      </c>
      <c r="I41" s="143">
        <v>0</v>
      </c>
      <c r="J41" s="144">
        <f t="shared" ref="J41:J53" si="6">H41*I41</f>
        <v>0</v>
      </c>
      <c r="L41" s="244">
        <v>4</v>
      </c>
      <c r="M41" s="50"/>
      <c r="N41" s="184"/>
      <c r="O41" s="185"/>
      <c r="P41" s="185"/>
      <c r="Q41" s="26">
        <v>0</v>
      </c>
      <c r="R41" s="27">
        <v>0</v>
      </c>
      <c r="S41" s="312">
        <f t="shared" si="5"/>
        <v>0</v>
      </c>
      <c r="T41" s="143">
        <v>0</v>
      </c>
      <c r="U41" s="144">
        <f t="shared" ref="U41:U53" si="7">S41*T41</f>
        <v>0</v>
      </c>
    </row>
    <row r="42" spans="1:21" x14ac:dyDescent="0.25">
      <c r="A42" s="244">
        <v>5</v>
      </c>
      <c r="B42" s="50"/>
      <c r="C42" s="50"/>
      <c r="D42" s="50"/>
      <c r="E42" s="50"/>
      <c r="F42" s="26">
        <v>0</v>
      </c>
      <c r="G42" s="27">
        <v>0</v>
      </c>
      <c r="H42" s="312">
        <f t="shared" si="4"/>
        <v>0</v>
      </c>
      <c r="I42" s="143">
        <v>0</v>
      </c>
      <c r="J42" s="144">
        <f t="shared" si="6"/>
        <v>0</v>
      </c>
      <c r="L42" s="244">
        <v>5</v>
      </c>
      <c r="M42" s="50"/>
      <c r="N42" s="50"/>
      <c r="O42" s="50"/>
      <c r="P42" s="50"/>
      <c r="Q42" s="26">
        <v>0</v>
      </c>
      <c r="R42" s="27">
        <v>0</v>
      </c>
      <c r="S42" s="312">
        <f t="shared" si="5"/>
        <v>0</v>
      </c>
      <c r="T42" s="143">
        <v>0</v>
      </c>
      <c r="U42" s="144">
        <f t="shared" si="7"/>
        <v>0</v>
      </c>
    </row>
    <row r="43" spans="1:21" x14ac:dyDescent="0.25">
      <c r="A43" s="244">
        <v>6</v>
      </c>
      <c r="B43" s="51"/>
      <c r="C43" s="51"/>
      <c r="D43" s="51"/>
      <c r="E43" s="51"/>
      <c r="F43" s="26">
        <v>0</v>
      </c>
      <c r="G43" s="27">
        <v>0</v>
      </c>
      <c r="H43" s="312">
        <f t="shared" si="4"/>
        <v>0</v>
      </c>
      <c r="I43" s="143">
        <v>0</v>
      </c>
      <c r="J43" s="144">
        <f t="shared" si="6"/>
        <v>0</v>
      </c>
      <c r="L43" s="244">
        <v>6</v>
      </c>
      <c r="M43" s="51"/>
      <c r="N43" s="51"/>
      <c r="O43" s="51"/>
      <c r="P43" s="51"/>
      <c r="Q43" s="26">
        <v>0</v>
      </c>
      <c r="R43" s="27">
        <v>0</v>
      </c>
      <c r="S43" s="312">
        <f t="shared" si="5"/>
        <v>0</v>
      </c>
      <c r="T43" s="143">
        <v>0</v>
      </c>
      <c r="U43" s="144">
        <f t="shared" si="7"/>
        <v>0</v>
      </c>
    </row>
    <row r="44" spans="1:21" x14ac:dyDescent="0.25">
      <c r="A44" s="244">
        <v>7</v>
      </c>
      <c r="B44" s="51"/>
      <c r="C44" s="51"/>
      <c r="D44" s="51"/>
      <c r="E44" s="51"/>
      <c r="F44" s="26">
        <v>0</v>
      </c>
      <c r="G44" s="27">
        <v>0</v>
      </c>
      <c r="H44" s="312">
        <f t="shared" si="4"/>
        <v>0</v>
      </c>
      <c r="I44" s="143">
        <v>0</v>
      </c>
      <c r="J44" s="144">
        <f t="shared" si="6"/>
        <v>0</v>
      </c>
      <c r="L44" s="244">
        <v>7</v>
      </c>
      <c r="M44" s="51"/>
      <c r="N44" s="51"/>
      <c r="O44" s="51"/>
      <c r="P44" s="51"/>
      <c r="Q44" s="26">
        <v>0</v>
      </c>
      <c r="R44" s="27">
        <v>0</v>
      </c>
      <c r="S44" s="312">
        <f t="shared" si="5"/>
        <v>0</v>
      </c>
      <c r="T44" s="143">
        <v>0</v>
      </c>
      <c r="U44" s="144">
        <f t="shared" si="7"/>
        <v>0</v>
      </c>
    </row>
    <row r="45" spans="1:21" x14ac:dyDescent="0.25">
      <c r="A45" s="244">
        <v>8</v>
      </c>
      <c r="B45" s="51"/>
      <c r="C45" s="51"/>
      <c r="D45" s="51"/>
      <c r="E45" s="51"/>
      <c r="F45" s="26">
        <v>0</v>
      </c>
      <c r="G45" s="27">
        <v>0</v>
      </c>
      <c r="H45" s="312">
        <f t="shared" si="4"/>
        <v>0</v>
      </c>
      <c r="I45" s="143">
        <v>0</v>
      </c>
      <c r="J45" s="144">
        <f t="shared" si="6"/>
        <v>0</v>
      </c>
      <c r="L45" s="244">
        <v>8</v>
      </c>
      <c r="M45" s="51"/>
      <c r="N45" s="51"/>
      <c r="O45" s="51"/>
      <c r="P45" s="51"/>
      <c r="Q45" s="26">
        <v>0</v>
      </c>
      <c r="R45" s="27">
        <v>0</v>
      </c>
      <c r="S45" s="312">
        <f t="shared" si="5"/>
        <v>0</v>
      </c>
      <c r="T45" s="143">
        <v>0</v>
      </c>
      <c r="U45" s="144">
        <f t="shared" si="7"/>
        <v>0</v>
      </c>
    </row>
    <row r="46" spans="1:21" x14ac:dyDescent="0.25">
      <c r="A46" s="244">
        <v>9</v>
      </c>
      <c r="B46" s="51"/>
      <c r="C46" s="51"/>
      <c r="D46" s="51"/>
      <c r="E46" s="51"/>
      <c r="F46" s="26">
        <v>0</v>
      </c>
      <c r="G46" s="27">
        <v>0</v>
      </c>
      <c r="H46" s="312">
        <f t="shared" si="4"/>
        <v>0</v>
      </c>
      <c r="I46" s="143">
        <v>0</v>
      </c>
      <c r="J46" s="144">
        <f t="shared" si="6"/>
        <v>0</v>
      </c>
      <c r="L46" s="244">
        <v>9</v>
      </c>
      <c r="M46" s="51"/>
      <c r="N46" s="51"/>
      <c r="O46" s="51"/>
      <c r="P46" s="51"/>
      <c r="Q46" s="26">
        <v>0</v>
      </c>
      <c r="R46" s="27">
        <v>0</v>
      </c>
      <c r="S46" s="312">
        <f t="shared" si="5"/>
        <v>0</v>
      </c>
      <c r="T46" s="143">
        <v>0</v>
      </c>
      <c r="U46" s="144">
        <f t="shared" si="7"/>
        <v>0</v>
      </c>
    </row>
    <row r="47" spans="1:21" x14ac:dyDescent="0.25">
      <c r="A47" s="244">
        <v>10</v>
      </c>
      <c r="B47" s="51"/>
      <c r="C47" s="51"/>
      <c r="D47" s="51"/>
      <c r="E47" s="51"/>
      <c r="F47" s="26">
        <v>0</v>
      </c>
      <c r="G47" s="27">
        <v>0</v>
      </c>
      <c r="H47" s="312">
        <f t="shared" si="4"/>
        <v>0</v>
      </c>
      <c r="I47" s="143">
        <v>0</v>
      </c>
      <c r="J47" s="144">
        <f t="shared" si="6"/>
        <v>0</v>
      </c>
      <c r="L47" s="244">
        <v>10</v>
      </c>
      <c r="M47" s="51"/>
      <c r="N47" s="51"/>
      <c r="O47" s="51"/>
      <c r="P47" s="51"/>
      <c r="Q47" s="26">
        <v>0</v>
      </c>
      <c r="R47" s="27">
        <v>0</v>
      </c>
      <c r="S47" s="312">
        <f t="shared" si="5"/>
        <v>0</v>
      </c>
      <c r="T47" s="143">
        <v>0</v>
      </c>
      <c r="U47" s="144">
        <f t="shared" si="7"/>
        <v>0</v>
      </c>
    </row>
    <row r="48" spans="1:21" x14ac:dyDescent="0.25">
      <c r="A48" s="244">
        <v>11</v>
      </c>
      <c r="B48" s="51"/>
      <c r="C48" s="51"/>
      <c r="D48" s="51"/>
      <c r="E48" s="51"/>
      <c r="F48" s="26">
        <v>0</v>
      </c>
      <c r="G48" s="27">
        <v>0</v>
      </c>
      <c r="H48" s="312">
        <f t="shared" si="4"/>
        <v>0</v>
      </c>
      <c r="I48" s="143">
        <v>0</v>
      </c>
      <c r="J48" s="144">
        <f t="shared" si="6"/>
        <v>0</v>
      </c>
      <c r="L48" s="244">
        <v>11</v>
      </c>
      <c r="M48" s="51"/>
      <c r="N48" s="51"/>
      <c r="O48" s="51"/>
      <c r="P48" s="51"/>
      <c r="Q48" s="26">
        <v>0</v>
      </c>
      <c r="R48" s="27">
        <v>0</v>
      </c>
      <c r="S48" s="312">
        <f t="shared" si="5"/>
        <v>0</v>
      </c>
      <c r="T48" s="143">
        <v>0</v>
      </c>
      <c r="U48" s="144">
        <f t="shared" si="7"/>
        <v>0</v>
      </c>
    </row>
    <row r="49" spans="1:21" x14ac:dyDescent="0.25">
      <c r="A49" s="244">
        <v>12</v>
      </c>
      <c r="B49" s="51"/>
      <c r="C49" s="51"/>
      <c r="D49" s="51"/>
      <c r="E49" s="51"/>
      <c r="F49" s="26">
        <v>0</v>
      </c>
      <c r="G49" s="27">
        <v>0</v>
      </c>
      <c r="H49" s="312">
        <f t="shared" si="4"/>
        <v>0</v>
      </c>
      <c r="I49" s="143">
        <v>0</v>
      </c>
      <c r="J49" s="144">
        <f t="shared" si="6"/>
        <v>0</v>
      </c>
      <c r="L49" s="244">
        <v>12</v>
      </c>
      <c r="M49" s="51"/>
      <c r="N49" s="51"/>
      <c r="O49" s="51"/>
      <c r="P49" s="51"/>
      <c r="Q49" s="26">
        <v>0</v>
      </c>
      <c r="R49" s="27">
        <v>0</v>
      </c>
      <c r="S49" s="312">
        <f t="shared" si="5"/>
        <v>0</v>
      </c>
      <c r="T49" s="143">
        <v>0</v>
      </c>
      <c r="U49" s="144">
        <f t="shared" si="7"/>
        <v>0</v>
      </c>
    </row>
    <row r="50" spans="1:21" x14ac:dyDescent="0.25">
      <c r="A50" s="244">
        <v>13</v>
      </c>
      <c r="B50" s="51"/>
      <c r="C50" s="51"/>
      <c r="D50" s="51"/>
      <c r="E50" s="51"/>
      <c r="F50" s="26">
        <v>0</v>
      </c>
      <c r="G50" s="27">
        <v>0</v>
      </c>
      <c r="H50" s="312">
        <f t="shared" si="4"/>
        <v>0</v>
      </c>
      <c r="I50" s="143">
        <v>0</v>
      </c>
      <c r="J50" s="144">
        <f t="shared" si="6"/>
        <v>0</v>
      </c>
      <c r="L50" s="244">
        <v>13</v>
      </c>
      <c r="M50" s="51"/>
      <c r="N50" s="51"/>
      <c r="O50" s="51"/>
      <c r="P50" s="51"/>
      <c r="Q50" s="26">
        <v>0</v>
      </c>
      <c r="R50" s="27">
        <v>0</v>
      </c>
      <c r="S50" s="312">
        <f t="shared" si="5"/>
        <v>0</v>
      </c>
      <c r="T50" s="143">
        <v>0</v>
      </c>
      <c r="U50" s="144">
        <f t="shared" si="7"/>
        <v>0</v>
      </c>
    </row>
    <row r="51" spans="1:21" x14ac:dyDescent="0.25">
      <c r="A51" s="244">
        <v>14</v>
      </c>
      <c r="B51" s="51"/>
      <c r="C51" s="51"/>
      <c r="D51" s="51"/>
      <c r="E51" s="51"/>
      <c r="F51" s="26">
        <v>0</v>
      </c>
      <c r="G51" s="27">
        <v>0</v>
      </c>
      <c r="H51" s="312">
        <f t="shared" si="4"/>
        <v>0</v>
      </c>
      <c r="I51" s="143">
        <v>0</v>
      </c>
      <c r="J51" s="144">
        <f t="shared" si="6"/>
        <v>0</v>
      </c>
      <c r="L51" s="244">
        <v>14</v>
      </c>
      <c r="M51" s="51"/>
      <c r="N51" s="51"/>
      <c r="O51" s="51"/>
      <c r="P51" s="51"/>
      <c r="Q51" s="26">
        <v>0</v>
      </c>
      <c r="R51" s="27">
        <v>0</v>
      </c>
      <c r="S51" s="312">
        <f t="shared" si="5"/>
        <v>0</v>
      </c>
      <c r="T51" s="143">
        <v>0</v>
      </c>
      <c r="U51" s="144">
        <f t="shared" si="7"/>
        <v>0</v>
      </c>
    </row>
    <row r="52" spans="1:21" x14ac:dyDescent="0.25">
      <c r="A52" s="244">
        <v>15</v>
      </c>
      <c r="B52" s="51"/>
      <c r="C52" s="51"/>
      <c r="D52" s="51"/>
      <c r="E52" s="51"/>
      <c r="F52" s="26">
        <v>0</v>
      </c>
      <c r="G52" s="27">
        <v>0</v>
      </c>
      <c r="H52" s="312">
        <f t="shared" si="4"/>
        <v>0</v>
      </c>
      <c r="I52" s="143">
        <v>0</v>
      </c>
      <c r="J52" s="144">
        <f t="shared" si="6"/>
        <v>0</v>
      </c>
      <c r="L52" s="244">
        <v>15</v>
      </c>
      <c r="M52" s="51"/>
      <c r="N52" s="51"/>
      <c r="O52" s="51"/>
      <c r="P52" s="51"/>
      <c r="Q52" s="26">
        <v>0</v>
      </c>
      <c r="R52" s="27">
        <v>0</v>
      </c>
      <c r="S52" s="312">
        <f t="shared" si="5"/>
        <v>0</v>
      </c>
      <c r="T52" s="143">
        <v>0</v>
      </c>
      <c r="U52" s="144">
        <f t="shared" si="7"/>
        <v>0</v>
      </c>
    </row>
    <row r="53" spans="1:21" x14ac:dyDescent="0.25">
      <c r="A53" s="244">
        <v>16</v>
      </c>
      <c r="B53" s="51"/>
      <c r="C53" s="51"/>
      <c r="D53" s="51"/>
      <c r="E53" s="51"/>
      <c r="F53" s="26">
        <v>0</v>
      </c>
      <c r="G53" s="27">
        <v>0</v>
      </c>
      <c r="H53" s="312">
        <f t="shared" si="4"/>
        <v>0</v>
      </c>
      <c r="I53" s="143">
        <v>0</v>
      </c>
      <c r="J53" s="144">
        <f t="shared" si="6"/>
        <v>0</v>
      </c>
      <c r="L53" s="244">
        <v>16</v>
      </c>
      <c r="M53" s="51"/>
      <c r="N53" s="51"/>
      <c r="O53" s="51"/>
      <c r="P53" s="51"/>
      <c r="Q53" s="26">
        <v>0</v>
      </c>
      <c r="R53" s="27">
        <v>0</v>
      </c>
      <c r="S53" s="312">
        <f t="shared" si="5"/>
        <v>0</v>
      </c>
      <c r="T53" s="143">
        <v>0</v>
      </c>
      <c r="U53" s="144">
        <f t="shared" si="7"/>
        <v>0</v>
      </c>
    </row>
    <row r="54" spans="1:21" ht="15.75" customHeight="1" x14ac:dyDescent="0.3">
      <c r="A54" s="486" t="s">
        <v>212</v>
      </c>
      <c r="B54" s="487"/>
      <c r="C54" s="487"/>
      <c r="D54" s="487"/>
      <c r="E54" s="487"/>
      <c r="F54" s="487"/>
      <c r="G54" s="488"/>
      <c r="H54" s="313">
        <f>SUM(H29:H53)</f>
        <v>0</v>
      </c>
      <c r="I54" s="314"/>
      <c r="J54" s="315">
        <f>SUM(J29:J53)</f>
        <v>0</v>
      </c>
      <c r="L54" s="486" t="s">
        <v>212</v>
      </c>
      <c r="M54" s="487"/>
      <c r="N54" s="487"/>
      <c r="O54" s="487"/>
      <c r="P54" s="487"/>
      <c r="Q54" s="487"/>
      <c r="R54" s="488"/>
      <c r="S54" s="313">
        <f>SUM(S29:S53)</f>
        <v>0</v>
      </c>
      <c r="T54" s="314"/>
      <c r="U54" s="315">
        <f>SUM(U29:U53)</f>
        <v>0</v>
      </c>
    </row>
  </sheetData>
  <sheetProtection formatColumns="0" formatRows="0" selectLockedCells="1"/>
  <mergeCells count="12">
    <mergeCell ref="A1:D1"/>
    <mergeCell ref="E1:U1"/>
    <mergeCell ref="L54:R54"/>
    <mergeCell ref="A3:U3"/>
    <mergeCell ref="A34:U34"/>
    <mergeCell ref="L4:U4"/>
    <mergeCell ref="L32:R32"/>
    <mergeCell ref="L35:U35"/>
    <mergeCell ref="A35:J35"/>
    <mergeCell ref="A32:G32"/>
    <mergeCell ref="A54:G54"/>
    <mergeCell ref="A4:J4"/>
  </mergeCells>
  <phoneticPr fontId="14" type="noConversion"/>
  <printOptions horizontalCentered="1" verticalCentered="1"/>
  <pageMargins left="0.25" right="0.25" top="0.75" bottom="0.75" header="0.3" footer="0.3"/>
  <pageSetup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8" tint="0.59999389629810485"/>
  </sheetPr>
  <dimension ref="A1:U72"/>
  <sheetViews>
    <sheetView showGridLines="0" topLeftCell="A24" zoomScale="90" zoomScaleNormal="90" workbookViewId="0">
      <selection activeCell="D42" sqref="D42:E42"/>
    </sheetView>
  </sheetViews>
  <sheetFormatPr defaultColWidth="9.26953125" defaultRowHeight="13" x14ac:dyDescent="0.3"/>
  <cols>
    <col min="1" max="1" width="3.26953125" style="1" customWidth="1"/>
    <col min="2" max="2" width="21.26953125" style="1" customWidth="1"/>
    <col min="3" max="3" width="26.26953125" style="1" customWidth="1"/>
    <col min="4" max="4" width="7.7265625" style="1" customWidth="1"/>
    <col min="5" max="5" width="7.7265625" style="3" customWidth="1"/>
    <col min="6" max="6" width="12.26953125" style="3" customWidth="1"/>
    <col min="7" max="7" width="11.26953125" style="3" customWidth="1"/>
    <col min="8" max="8" width="13.26953125" style="20" customWidth="1"/>
    <col min="9" max="9" width="8.453125" style="70" customWidth="1"/>
    <col min="10" max="10" width="13.26953125" style="20" customWidth="1"/>
    <col min="11" max="11" width="9.26953125" style="1" customWidth="1"/>
    <col min="12" max="12" width="3.26953125" style="1" customWidth="1"/>
    <col min="13" max="13" width="21.26953125" style="1" customWidth="1"/>
    <col min="14" max="14" width="26.26953125" style="1" customWidth="1"/>
    <col min="15" max="15" width="7.7265625" style="1" customWidth="1"/>
    <col min="16" max="16" width="7.7265625" style="3" customWidth="1"/>
    <col min="17" max="17" width="12.26953125" style="3" customWidth="1"/>
    <col min="18" max="18" width="11.26953125" style="3" customWidth="1"/>
    <col min="19" max="19" width="13.26953125" style="20" customWidth="1"/>
    <col min="20" max="20" width="8.453125" style="70" customWidth="1"/>
    <col min="21" max="21" width="13.26953125" style="20" customWidth="1"/>
    <col min="22" max="16384" width="9.26953125" style="1"/>
  </cols>
  <sheetData>
    <row r="1" spans="1:21" ht="42.75" customHeight="1" x14ac:dyDescent="0.4">
      <c r="A1" s="434" t="s">
        <v>195</v>
      </c>
      <c r="B1" s="434"/>
      <c r="C1" s="434"/>
      <c r="D1" s="482"/>
      <c r="E1" s="482"/>
      <c r="F1" s="482"/>
      <c r="G1" s="482"/>
      <c r="H1" s="482"/>
      <c r="I1" s="482"/>
      <c r="J1" s="482"/>
      <c r="K1" s="482"/>
      <c r="L1" s="482"/>
      <c r="M1" s="482"/>
      <c r="N1" s="482"/>
      <c r="O1" s="482"/>
      <c r="P1" s="482"/>
      <c r="Q1" s="482"/>
      <c r="R1" s="482"/>
      <c r="S1" s="482"/>
      <c r="T1" s="482"/>
      <c r="U1" s="482"/>
    </row>
    <row r="3" spans="1:21" ht="111" customHeight="1" x14ac:dyDescent="0.5">
      <c r="A3" s="497" t="s">
        <v>245</v>
      </c>
      <c r="B3" s="498"/>
      <c r="C3" s="498"/>
      <c r="D3" s="498"/>
      <c r="E3" s="498"/>
      <c r="F3" s="498"/>
      <c r="G3" s="498"/>
      <c r="H3" s="498"/>
      <c r="I3" s="498"/>
      <c r="J3" s="498"/>
      <c r="K3" s="498"/>
      <c r="L3" s="498"/>
      <c r="M3" s="498"/>
      <c r="N3" s="498"/>
      <c r="O3" s="498"/>
      <c r="P3" s="498"/>
      <c r="Q3" s="498"/>
      <c r="R3" s="498"/>
      <c r="S3" s="498"/>
      <c r="T3" s="498"/>
      <c r="U3" s="498"/>
    </row>
    <row r="4" spans="1:21" ht="15.5" x14ac:dyDescent="0.35">
      <c r="A4" s="495" t="s">
        <v>131</v>
      </c>
      <c r="B4" s="495"/>
      <c r="C4" s="495"/>
      <c r="D4" s="495"/>
      <c r="E4" s="495"/>
      <c r="F4" s="495"/>
      <c r="G4" s="495"/>
      <c r="H4" s="495"/>
      <c r="I4" s="495"/>
      <c r="J4" s="495"/>
      <c r="K4" s="6"/>
      <c r="L4" s="495" t="s">
        <v>132</v>
      </c>
      <c r="M4" s="495"/>
      <c r="N4" s="495"/>
      <c r="O4" s="495"/>
      <c r="P4" s="495"/>
      <c r="Q4" s="495"/>
      <c r="R4" s="495"/>
      <c r="S4" s="495"/>
      <c r="T4" s="495"/>
      <c r="U4" s="495"/>
    </row>
    <row r="5" spans="1:21" ht="13.15" customHeight="1" x14ac:dyDescent="0.3">
      <c r="A5" s="540" t="s">
        <v>246</v>
      </c>
      <c r="B5" s="540"/>
      <c r="C5" s="540"/>
      <c r="D5" s="540"/>
      <c r="E5" s="540"/>
      <c r="F5" s="540"/>
      <c r="G5" s="540"/>
      <c r="H5" s="540"/>
      <c r="I5" s="540"/>
      <c r="J5" s="540"/>
      <c r="L5" s="540" t="s">
        <v>246</v>
      </c>
      <c r="M5" s="540"/>
      <c r="N5" s="540"/>
      <c r="O5" s="540"/>
      <c r="P5" s="540"/>
      <c r="Q5" s="540"/>
      <c r="R5" s="540"/>
      <c r="S5" s="540"/>
      <c r="T5" s="540"/>
      <c r="U5" s="540"/>
    </row>
    <row r="6" spans="1:21" s="2" customFormat="1" ht="13.15" customHeight="1" x14ac:dyDescent="0.3">
      <c r="A6" s="133"/>
      <c r="B6" s="48" t="s">
        <v>198</v>
      </c>
      <c r="C6" s="48" t="s">
        <v>199</v>
      </c>
      <c r="D6" s="541" t="s">
        <v>200</v>
      </c>
      <c r="E6" s="542"/>
      <c r="F6" s="48" t="s">
        <v>201</v>
      </c>
      <c r="G6" s="541" t="s">
        <v>202</v>
      </c>
      <c r="H6" s="542"/>
      <c r="I6" s="48" t="s">
        <v>203</v>
      </c>
      <c r="J6" s="48" t="s">
        <v>204</v>
      </c>
      <c r="L6" s="133"/>
      <c r="M6" s="48" t="s">
        <v>198</v>
      </c>
      <c r="N6" s="48" t="s">
        <v>199</v>
      </c>
      <c r="O6" s="541" t="s">
        <v>200</v>
      </c>
      <c r="P6" s="542"/>
      <c r="Q6" s="48" t="s">
        <v>201</v>
      </c>
      <c r="R6" s="541" t="s">
        <v>202</v>
      </c>
      <c r="S6" s="542"/>
      <c r="T6" s="48" t="s">
        <v>203</v>
      </c>
      <c r="U6" s="48" t="s">
        <v>204</v>
      </c>
    </row>
    <row r="7" spans="1:21" ht="69.75" customHeight="1" x14ac:dyDescent="0.3">
      <c r="A7" s="28"/>
      <c r="B7" s="134" t="s">
        <v>247</v>
      </c>
      <c r="C7" s="30" t="s">
        <v>206</v>
      </c>
      <c r="D7" s="538" t="s">
        <v>248</v>
      </c>
      <c r="E7" s="539"/>
      <c r="F7" s="31" t="s">
        <v>249</v>
      </c>
      <c r="G7" s="536" t="s">
        <v>241</v>
      </c>
      <c r="H7" s="537"/>
      <c r="I7" s="76" t="s">
        <v>250</v>
      </c>
      <c r="J7" s="76" t="s">
        <v>243</v>
      </c>
      <c r="L7" s="28"/>
      <c r="M7" s="134" t="s">
        <v>247</v>
      </c>
      <c r="N7" s="30" t="s">
        <v>206</v>
      </c>
      <c r="O7" s="538" t="s">
        <v>248</v>
      </c>
      <c r="P7" s="539"/>
      <c r="Q7" s="31" t="s">
        <v>249</v>
      </c>
      <c r="R7" s="536" t="s">
        <v>241</v>
      </c>
      <c r="S7" s="537"/>
      <c r="T7" s="76" t="s">
        <v>250</v>
      </c>
      <c r="U7" s="76" t="s">
        <v>243</v>
      </c>
    </row>
    <row r="8" spans="1:21" x14ac:dyDescent="0.3">
      <c r="A8" s="529">
        <v>1</v>
      </c>
      <c r="B8" s="502"/>
      <c r="C8" s="502"/>
      <c r="D8" s="517"/>
      <c r="E8" s="518"/>
      <c r="F8" s="181"/>
      <c r="G8" s="11" t="s">
        <v>251</v>
      </c>
      <c r="H8" s="135"/>
      <c r="I8" s="532"/>
      <c r="J8" s="533"/>
      <c r="L8" s="529">
        <v>1</v>
      </c>
      <c r="M8" s="502"/>
      <c r="N8" s="502"/>
      <c r="O8" s="517"/>
      <c r="P8" s="518"/>
      <c r="Q8" s="181"/>
      <c r="R8" s="11" t="s">
        <v>251</v>
      </c>
      <c r="S8" s="135"/>
      <c r="T8" s="532"/>
      <c r="U8" s="533"/>
    </row>
    <row r="9" spans="1:21" x14ac:dyDescent="0.3">
      <c r="A9" s="530"/>
      <c r="B9" s="503"/>
      <c r="C9" s="503"/>
      <c r="D9" s="519"/>
      <c r="E9" s="520"/>
      <c r="F9" s="182"/>
      <c r="G9" s="11" t="s">
        <v>252</v>
      </c>
      <c r="H9" s="136">
        <v>0</v>
      </c>
      <c r="I9" s="534"/>
      <c r="J9" s="535"/>
      <c r="L9" s="530"/>
      <c r="M9" s="503"/>
      <c r="N9" s="503"/>
      <c r="O9" s="519"/>
      <c r="P9" s="520"/>
      <c r="Q9" s="182"/>
      <c r="R9" s="11" t="s">
        <v>252</v>
      </c>
      <c r="S9" s="136">
        <v>0</v>
      </c>
      <c r="T9" s="534"/>
      <c r="U9" s="535"/>
    </row>
    <row r="10" spans="1:21" s="10" customFormat="1" x14ac:dyDescent="0.3">
      <c r="A10" s="530"/>
      <c r="B10" s="503"/>
      <c r="C10" s="503"/>
      <c r="D10" s="519"/>
      <c r="E10" s="520"/>
      <c r="F10" s="182"/>
      <c r="G10" s="11" t="s">
        <v>253</v>
      </c>
      <c r="H10" s="135">
        <v>0</v>
      </c>
      <c r="I10" s="534"/>
      <c r="J10" s="535"/>
      <c r="L10" s="530"/>
      <c r="M10" s="503"/>
      <c r="N10" s="503"/>
      <c r="O10" s="519"/>
      <c r="P10" s="520"/>
      <c r="Q10" s="182"/>
      <c r="R10" s="11" t="s">
        <v>253</v>
      </c>
      <c r="S10" s="135">
        <v>0</v>
      </c>
      <c r="T10" s="534"/>
      <c r="U10" s="535"/>
    </row>
    <row r="11" spans="1:21" x14ac:dyDescent="0.3">
      <c r="A11" s="530"/>
      <c r="B11" s="503"/>
      <c r="C11" s="503"/>
      <c r="D11" s="519"/>
      <c r="E11" s="520"/>
      <c r="F11" s="182"/>
      <c r="G11" s="11" t="s">
        <v>254</v>
      </c>
      <c r="H11" s="135">
        <v>0</v>
      </c>
      <c r="I11" s="534"/>
      <c r="J11" s="535"/>
      <c r="L11" s="530"/>
      <c r="M11" s="503"/>
      <c r="N11" s="503"/>
      <c r="O11" s="519"/>
      <c r="P11" s="520"/>
      <c r="Q11" s="182"/>
      <c r="R11" s="11" t="s">
        <v>254</v>
      </c>
      <c r="S11" s="135">
        <v>0</v>
      </c>
      <c r="T11" s="534"/>
      <c r="U11" s="535"/>
    </row>
    <row r="12" spans="1:21" x14ac:dyDescent="0.3">
      <c r="A12" s="530"/>
      <c r="B12" s="503"/>
      <c r="C12" s="503"/>
      <c r="D12" s="519"/>
      <c r="E12" s="520"/>
      <c r="F12" s="182"/>
      <c r="G12" s="11" t="s">
        <v>255</v>
      </c>
      <c r="H12" s="136">
        <v>0</v>
      </c>
      <c r="I12" s="176"/>
      <c r="J12" s="177"/>
      <c r="L12" s="530"/>
      <c r="M12" s="503"/>
      <c r="N12" s="503"/>
      <c r="O12" s="519"/>
      <c r="P12" s="520"/>
      <c r="Q12" s="182"/>
      <c r="R12" s="11" t="s">
        <v>255</v>
      </c>
      <c r="S12" s="136">
        <v>0</v>
      </c>
      <c r="T12" s="176"/>
      <c r="U12" s="177"/>
    </row>
    <row r="13" spans="1:21" x14ac:dyDescent="0.3">
      <c r="A13" s="530"/>
      <c r="B13" s="503"/>
      <c r="C13" s="503"/>
      <c r="D13" s="519"/>
      <c r="E13" s="520"/>
      <c r="F13" s="182"/>
      <c r="G13" s="11" t="s">
        <v>136</v>
      </c>
      <c r="H13" s="135">
        <v>0</v>
      </c>
      <c r="I13" s="536"/>
      <c r="J13" s="537"/>
      <c r="L13" s="530"/>
      <c r="M13" s="503"/>
      <c r="N13" s="503"/>
      <c r="O13" s="519"/>
      <c r="P13" s="520"/>
      <c r="Q13" s="182"/>
      <c r="R13" s="11" t="s">
        <v>136</v>
      </c>
      <c r="S13" s="135">
        <v>0</v>
      </c>
      <c r="T13" s="536"/>
      <c r="U13" s="537"/>
    </row>
    <row r="14" spans="1:21" x14ac:dyDescent="0.3">
      <c r="A14" s="531"/>
      <c r="B14" s="504"/>
      <c r="C14" s="504"/>
      <c r="D14" s="521"/>
      <c r="E14" s="522"/>
      <c r="F14" s="183"/>
      <c r="G14" s="21" t="s">
        <v>256</v>
      </c>
      <c r="H14" s="32">
        <f>SUM(H8:H13)</f>
        <v>0</v>
      </c>
      <c r="I14" s="137">
        <v>1</v>
      </c>
      <c r="J14" s="77">
        <f>H14*I14</f>
        <v>0</v>
      </c>
      <c r="L14" s="531"/>
      <c r="M14" s="504"/>
      <c r="N14" s="504"/>
      <c r="O14" s="521"/>
      <c r="P14" s="522"/>
      <c r="Q14" s="183"/>
      <c r="R14" s="21" t="s">
        <v>256</v>
      </c>
      <c r="S14" s="32">
        <f>SUM(S8:S13)</f>
        <v>0</v>
      </c>
      <c r="T14" s="137">
        <v>1</v>
      </c>
      <c r="U14" s="77">
        <f>S14*T14</f>
        <v>0</v>
      </c>
    </row>
    <row r="15" spans="1:21" x14ac:dyDescent="0.3">
      <c r="A15" s="529">
        <v>2</v>
      </c>
      <c r="B15" s="502"/>
      <c r="C15" s="502"/>
      <c r="D15" s="517"/>
      <c r="E15" s="518"/>
      <c r="F15" s="181"/>
      <c r="G15" s="11" t="s">
        <v>251</v>
      </c>
      <c r="H15" s="136">
        <v>0</v>
      </c>
      <c r="I15" s="532"/>
      <c r="J15" s="533"/>
      <c r="L15" s="529">
        <v>2</v>
      </c>
      <c r="M15" s="502"/>
      <c r="N15" s="502"/>
      <c r="O15" s="517"/>
      <c r="P15" s="518"/>
      <c r="Q15" s="181"/>
      <c r="R15" s="11" t="s">
        <v>251</v>
      </c>
      <c r="S15" s="136">
        <v>0</v>
      </c>
      <c r="T15" s="532"/>
      <c r="U15" s="533"/>
    </row>
    <row r="16" spans="1:21" x14ac:dyDescent="0.3">
      <c r="A16" s="530"/>
      <c r="B16" s="503"/>
      <c r="C16" s="503"/>
      <c r="D16" s="519"/>
      <c r="E16" s="520"/>
      <c r="F16" s="182"/>
      <c r="G16" s="11" t="s">
        <v>252</v>
      </c>
      <c r="H16" s="136">
        <v>0</v>
      </c>
      <c r="I16" s="534"/>
      <c r="J16" s="535"/>
      <c r="L16" s="530"/>
      <c r="M16" s="503"/>
      <c r="N16" s="503"/>
      <c r="O16" s="519"/>
      <c r="P16" s="520"/>
      <c r="Q16" s="182"/>
      <c r="R16" s="11" t="s">
        <v>252</v>
      </c>
      <c r="S16" s="136">
        <v>0</v>
      </c>
      <c r="T16" s="534"/>
      <c r="U16" s="535"/>
    </row>
    <row r="17" spans="1:21" x14ac:dyDescent="0.3">
      <c r="A17" s="530"/>
      <c r="B17" s="503"/>
      <c r="C17" s="503"/>
      <c r="D17" s="519"/>
      <c r="E17" s="520"/>
      <c r="F17" s="182"/>
      <c r="G17" s="11" t="s">
        <v>253</v>
      </c>
      <c r="H17" s="136">
        <v>0</v>
      </c>
      <c r="I17" s="534"/>
      <c r="J17" s="535"/>
      <c r="L17" s="530"/>
      <c r="M17" s="503"/>
      <c r="N17" s="503"/>
      <c r="O17" s="519"/>
      <c r="P17" s="520"/>
      <c r="Q17" s="182"/>
      <c r="R17" s="11" t="s">
        <v>253</v>
      </c>
      <c r="S17" s="136">
        <v>0</v>
      </c>
      <c r="T17" s="534"/>
      <c r="U17" s="535"/>
    </row>
    <row r="18" spans="1:21" x14ac:dyDescent="0.3">
      <c r="A18" s="530"/>
      <c r="B18" s="503"/>
      <c r="C18" s="503"/>
      <c r="D18" s="519"/>
      <c r="E18" s="520"/>
      <c r="F18" s="182"/>
      <c r="G18" s="11" t="s">
        <v>254</v>
      </c>
      <c r="H18" s="136">
        <v>0</v>
      </c>
      <c r="I18" s="534"/>
      <c r="J18" s="535"/>
      <c r="L18" s="530"/>
      <c r="M18" s="503"/>
      <c r="N18" s="503"/>
      <c r="O18" s="519"/>
      <c r="P18" s="520"/>
      <c r="Q18" s="182"/>
      <c r="R18" s="11" t="s">
        <v>254</v>
      </c>
      <c r="S18" s="136">
        <v>0</v>
      </c>
      <c r="T18" s="534"/>
      <c r="U18" s="535"/>
    </row>
    <row r="19" spans="1:21" x14ac:dyDescent="0.3">
      <c r="A19" s="530"/>
      <c r="B19" s="503"/>
      <c r="C19" s="503"/>
      <c r="D19" s="519"/>
      <c r="E19" s="520"/>
      <c r="F19" s="182"/>
      <c r="G19" s="11" t="s">
        <v>255</v>
      </c>
      <c r="H19" s="136">
        <v>0</v>
      </c>
      <c r="I19" s="176"/>
      <c r="J19" s="177"/>
      <c r="L19" s="530"/>
      <c r="M19" s="503"/>
      <c r="N19" s="503"/>
      <c r="O19" s="519"/>
      <c r="P19" s="520"/>
      <c r="Q19" s="182"/>
      <c r="R19" s="11" t="s">
        <v>255</v>
      </c>
      <c r="S19" s="136">
        <v>0</v>
      </c>
      <c r="T19" s="176"/>
      <c r="U19" s="177"/>
    </row>
    <row r="20" spans="1:21" x14ac:dyDescent="0.3">
      <c r="A20" s="530"/>
      <c r="B20" s="503"/>
      <c r="C20" s="503"/>
      <c r="D20" s="519"/>
      <c r="E20" s="520"/>
      <c r="F20" s="182"/>
      <c r="G20" s="11" t="s">
        <v>136</v>
      </c>
      <c r="H20" s="136">
        <v>0</v>
      </c>
      <c r="I20" s="536"/>
      <c r="J20" s="537"/>
      <c r="L20" s="530"/>
      <c r="M20" s="503"/>
      <c r="N20" s="503"/>
      <c r="O20" s="519"/>
      <c r="P20" s="520"/>
      <c r="Q20" s="182"/>
      <c r="R20" s="11" t="s">
        <v>136</v>
      </c>
      <c r="S20" s="136">
        <v>0</v>
      </c>
      <c r="T20" s="536"/>
      <c r="U20" s="537"/>
    </row>
    <row r="21" spans="1:21" x14ac:dyDescent="0.3">
      <c r="A21" s="531"/>
      <c r="B21" s="504"/>
      <c r="C21" s="504"/>
      <c r="D21" s="521"/>
      <c r="E21" s="522"/>
      <c r="F21" s="183"/>
      <c r="G21" s="21" t="s">
        <v>257</v>
      </c>
      <c r="H21" s="32">
        <f>SUM(H15:H20)</f>
        <v>0</v>
      </c>
      <c r="I21" s="138">
        <v>1</v>
      </c>
      <c r="J21" s="32">
        <f>H21*I21</f>
        <v>0</v>
      </c>
      <c r="L21" s="531"/>
      <c r="M21" s="504"/>
      <c r="N21" s="504"/>
      <c r="O21" s="521"/>
      <c r="P21" s="522"/>
      <c r="Q21" s="183"/>
      <c r="R21" s="21" t="s">
        <v>257</v>
      </c>
      <c r="S21" s="32">
        <f>SUM(S15:S20)</f>
        <v>0</v>
      </c>
      <c r="T21" s="138">
        <v>1</v>
      </c>
      <c r="U21" s="32">
        <f>S21*T21</f>
        <v>0</v>
      </c>
    </row>
    <row r="22" spans="1:21" x14ac:dyDescent="0.3">
      <c r="A22" s="529">
        <v>3</v>
      </c>
      <c r="B22" s="502"/>
      <c r="C22" s="502"/>
      <c r="D22" s="517"/>
      <c r="E22" s="518"/>
      <c r="F22" s="181"/>
      <c r="G22" s="11" t="s">
        <v>251</v>
      </c>
      <c r="H22" s="136">
        <v>0</v>
      </c>
      <c r="I22" s="532"/>
      <c r="J22" s="533"/>
      <c r="L22" s="529">
        <v>3</v>
      </c>
      <c r="M22" s="502"/>
      <c r="N22" s="502"/>
      <c r="O22" s="517"/>
      <c r="P22" s="518"/>
      <c r="Q22" s="181"/>
      <c r="R22" s="11" t="s">
        <v>251</v>
      </c>
      <c r="S22" s="136">
        <v>0</v>
      </c>
      <c r="T22" s="532"/>
      <c r="U22" s="533"/>
    </row>
    <row r="23" spans="1:21" x14ac:dyDescent="0.3">
      <c r="A23" s="530"/>
      <c r="B23" s="503"/>
      <c r="C23" s="503"/>
      <c r="D23" s="519"/>
      <c r="E23" s="520"/>
      <c r="F23" s="182"/>
      <c r="G23" s="11" t="s">
        <v>252</v>
      </c>
      <c r="H23" s="136">
        <v>0</v>
      </c>
      <c r="I23" s="534"/>
      <c r="J23" s="535"/>
      <c r="L23" s="530"/>
      <c r="M23" s="503"/>
      <c r="N23" s="503"/>
      <c r="O23" s="519"/>
      <c r="P23" s="520"/>
      <c r="Q23" s="182"/>
      <c r="R23" s="11" t="s">
        <v>252</v>
      </c>
      <c r="S23" s="136">
        <v>0</v>
      </c>
      <c r="T23" s="534"/>
      <c r="U23" s="535"/>
    </row>
    <row r="24" spans="1:21" x14ac:dyDescent="0.3">
      <c r="A24" s="530"/>
      <c r="B24" s="503"/>
      <c r="C24" s="503"/>
      <c r="D24" s="519"/>
      <c r="E24" s="520"/>
      <c r="F24" s="182"/>
      <c r="G24" s="11" t="s">
        <v>253</v>
      </c>
      <c r="H24" s="136">
        <v>0</v>
      </c>
      <c r="I24" s="534"/>
      <c r="J24" s="535"/>
      <c r="L24" s="530"/>
      <c r="M24" s="503"/>
      <c r="N24" s="503"/>
      <c r="O24" s="519"/>
      <c r="P24" s="520"/>
      <c r="Q24" s="182"/>
      <c r="R24" s="11" t="s">
        <v>253</v>
      </c>
      <c r="S24" s="136">
        <v>0</v>
      </c>
      <c r="T24" s="534"/>
      <c r="U24" s="535"/>
    </row>
    <row r="25" spans="1:21" x14ac:dyDescent="0.3">
      <c r="A25" s="530"/>
      <c r="B25" s="503"/>
      <c r="C25" s="503"/>
      <c r="D25" s="519"/>
      <c r="E25" s="520"/>
      <c r="F25" s="182"/>
      <c r="G25" s="11" t="s">
        <v>254</v>
      </c>
      <c r="H25" s="136">
        <v>0</v>
      </c>
      <c r="I25" s="534"/>
      <c r="J25" s="535"/>
      <c r="L25" s="530"/>
      <c r="M25" s="503"/>
      <c r="N25" s="503"/>
      <c r="O25" s="519"/>
      <c r="P25" s="520"/>
      <c r="Q25" s="182"/>
      <c r="R25" s="11" t="s">
        <v>254</v>
      </c>
      <c r="S25" s="136">
        <v>0</v>
      </c>
      <c r="T25" s="534"/>
      <c r="U25" s="535"/>
    </row>
    <row r="26" spans="1:21" x14ac:dyDescent="0.3">
      <c r="A26" s="530"/>
      <c r="B26" s="503"/>
      <c r="C26" s="503"/>
      <c r="D26" s="519"/>
      <c r="E26" s="520"/>
      <c r="F26" s="182"/>
      <c r="G26" s="11" t="s">
        <v>255</v>
      </c>
      <c r="H26" s="136">
        <v>0</v>
      </c>
      <c r="I26" s="176"/>
      <c r="J26" s="177"/>
      <c r="L26" s="530"/>
      <c r="M26" s="503"/>
      <c r="N26" s="503"/>
      <c r="O26" s="519"/>
      <c r="P26" s="520"/>
      <c r="Q26" s="182"/>
      <c r="R26" s="11" t="s">
        <v>255</v>
      </c>
      <c r="S26" s="136">
        <v>0</v>
      </c>
      <c r="T26" s="176"/>
      <c r="U26" s="177"/>
    </row>
    <row r="27" spans="1:21" x14ac:dyDescent="0.3">
      <c r="A27" s="530"/>
      <c r="B27" s="503"/>
      <c r="C27" s="503"/>
      <c r="D27" s="519"/>
      <c r="E27" s="520"/>
      <c r="F27" s="182"/>
      <c r="G27" s="11" t="s">
        <v>136</v>
      </c>
      <c r="H27" s="136">
        <v>0</v>
      </c>
      <c r="I27" s="536"/>
      <c r="J27" s="537"/>
      <c r="L27" s="530"/>
      <c r="M27" s="503"/>
      <c r="N27" s="503"/>
      <c r="O27" s="519"/>
      <c r="P27" s="520"/>
      <c r="Q27" s="182"/>
      <c r="R27" s="11" t="s">
        <v>136</v>
      </c>
      <c r="S27" s="136">
        <v>0</v>
      </c>
      <c r="T27" s="536"/>
      <c r="U27" s="537"/>
    </row>
    <row r="28" spans="1:21" x14ac:dyDescent="0.3">
      <c r="A28" s="531"/>
      <c r="B28" s="504"/>
      <c r="C28" s="504"/>
      <c r="D28" s="521"/>
      <c r="E28" s="522"/>
      <c r="F28" s="183"/>
      <c r="G28" s="21" t="s">
        <v>258</v>
      </c>
      <c r="H28" s="32">
        <f>SUM(H22:H27)</f>
        <v>0</v>
      </c>
      <c r="I28" s="138">
        <v>1</v>
      </c>
      <c r="J28" s="32">
        <f>H28*I28</f>
        <v>0</v>
      </c>
      <c r="L28" s="531"/>
      <c r="M28" s="504"/>
      <c r="N28" s="504"/>
      <c r="O28" s="521"/>
      <c r="P28" s="522"/>
      <c r="Q28" s="183"/>
      <c r="R28" s="21" t="s">
        <v>258</v>
      </c>
      <c r="S28" s="32">
        <f>SUM(S22:S27)</f>
        <v>0</v>
      </c>
      <c r="T28" s="138">
        <v>1</v>
      </c>
      <c r="U28" s="32">
        <f>S28*T28</f>
        <v>0</v>
      </c>
    </row>
    <row r="29" spans="1:21" x14ac:dyDescent="0.3">
      <c r="A29" s="529">
        <v>4</v>
      </c>
      <c r="B29" s="502"/>
      <c r="C29" s="502"/>
      <c r="D29" s="505"/>
      <c r="E29" s="506"/>
      <c r="F29" s="178"/>
      <c r="G29" s="11" t="s">
        <v>251</v>
      </c>
      <c r="H29" s="136">
        <v>0</v>
      </c>
      <c r="I29" s="532"/>
      <c r="J29" s="533"/>
      <c r="L29" s="529">
        <v>4</v>
      </c>
      <c r="M29" s="502"/>
      <c r="N29" s="502"/>
      <c r="O29" s="505"/>
      <c r="P29" s="506"/>
      <c r="Q29" s="178"/>
      <c r="R29" s="11" t="s">
        <v>251</v>
      </c>
      <c r="S29" s="136">
        <v>0</v>
      </c>
      <c r="T29" s="532"/>
      <c r="U29" s="533"/>
    </row>
    <row r="30" spans="1:21" x14ac:dyDescent="0.3">
      <c r="A30" s="530"/>
      <c r="B30" s="503"/>
      <c r="C30" s="503"/>
      <c r="D30" s="507"/>
      <c r="E30" s="508"/>
      <c r="F30" s="179"/>
      <c r="G30" s="11" t="s">
        <v>252</v>
      </c>
      <c r="H30" s="136">
        <v>0</v>
      </c>
      <c r="I30" s="534"/>
      <c r="J30" s="535"/>
      <c r="L30" s="530"/>
      <c r="M30" s="503"/>
      <c r="N30" s="503"/>
      <c r="O30" s="507"/>
      <c r="P30" s="508"/>
      <c r="Q30" s="179"/>
      <c r="R30" s="11" t="s">
        <v>252</v>
      </c>
      <c r="S30" s="136">
        <v>0</v>
      </c>
      <c r="T30" s="534"/>
      <c r="U30" s="535"/>
    </row>
    <row r="31" spans="1:21" x14ac:dyDescent="0.3">
      <c r="A31" s="530"/>
      <c r="B31" s="503"/>
      <c r="C31" s="503"/>
      <c r="D31" s="507"/>
      <c r="E31" s="508"/>
      <c r="F31" s="179"/>
      <c r="G31" s="11" t="s">
        <v>253</v>
      </c>
      <c r="H31" s="136">
        <v>0</v>
      </c>
      <c r="I31" s="534"/>
      <c r="J31" s="535"/>
      <c r="L31" s="530"/>
      <c r="M31" s="503"/>
      <c r="N31" s="503"/>
      <c r="O31" s="507"/>
      <c r="P31" s="508"/>
      <c r="Q31" s="179"/>
      <c r="R31" s="11" t="s">
        <v>253</v>
      </c>
      <c r="S31" s="136">
        <v>0</v>
      </c>
      <c r="T31" s="534"/>
      <c r="U31" s="535"/>
    </row>
    <row r="32" spans="1:21" x14ac:dyDescent="0.3">
      <c r="A32" s="530"/>
      <c r="B32" s="503"/>
      <c r="C32" s="503"/>
      <c r="D32" s="507"/>
      <c r="E32" s="508"/>
      <c r="F32" s="179"/>
      <c r="G32" s="11" t="s">
        <v>254</v>
      </c>
      <c r="H32" s="136">
        <v>0</v>
      </c>
      <c r="I32" s="534"/>
      <c r="J32" s="535"/>
      <c r="L32" s="530"/>
      <c r="M32" s="503"/>
      <c r="N32" s="503"/>
      <c r="O32" s="507"/>
      <c r="P32" s="508"/>
      <c r="Q32" s="179"/>
      <c r="R32" s="11" t="s">
        <v>254</v>
      </c>
      <c r="S32" s="136">
        <v>0</v>
      </c>
      <c r="T32" s="534"/>
      <c r="U32" s="535"/>
    </row>
    <row r="33" spans="1:21" x14ac:dyDescent="0.3">
      <c r="A33" s="530"/>
      <c r="B33" s="503"/>
      <c r="C33" s="503"/>
      <c r="D33" s="507"/>
      <c r="E33" s="508"/>
      <c r="F33" s="179"/>
      <c r="G33" s="11" t="s">
        <v>255</v>
      </c>
      <c r="H33" s="136">
        <v>0</v>
      </c>
      <c r="I33" s="176"/>
      <c r="J33" s="177"/>
      <c r="L33" s="530"/>
      <c r="M33" s="503"/>
      <c r="N33" s="503"/>
      <c r="O33" s="507"/>
      <c r="P33" s="508"/>
      <c r="Q33" s="179"/>
      <c r="R33" s="11" t="s">
        <v>255</v>
      </c>
      <c r="S33" s="136">
        <v>0</v>
      </c>
      <c r="T33" s="176"/>
      <c r="U33" s="177"/>
    </row>
    <row r="34" spans="1:21" x14ac:dyDescent="0.3">
      <c r="A34" s="530"/>
      <c r="B34" s="503"/>
      <c r="C34" s="503"/>
      <c r="D34" s="507"/>
      <c r="E34" s="508"/>
      <c r="F34" s="179"/>
      <c r="G34" s="11" t="s">
        <v>259</v>
      </c>
      <c r="H34" s="136">
        <v>0</v>
      </c>
      <c r="I34" s="536"/>
      <c r="J34" s="537"/>
      <c r="L34" s="530"/>
      <c r="M34" s="503"/>
      <c r="N34" s="503"/>
      <c r="O34" s="507"/>
      <c r="P34" s="508"/>
      <c r="Q34" s="179"/>
      <c r="R34" s="11" t="s">
        <v>259</v>
      </c>
      <c r="S34" s="136">
        <v>0</v>
      </c>
      <c r="T34" s="536"/>
      <c r="U34" s="537"/>
    </row>
    <row r="35" spans="1:21" x14ac:dyDescent="0.3">
      <c r="A35" s="531"/>
      <c r="B35" s="504"/>
      <c r="C35" s="504"/>
      <c r="D35" s="509"/>
      <c r="E35" s="510"/>
      <c r="F35" s="180"/>
      <c r="G35" s="21" t="s">
        <v>260</v>
      </c>
      <c r="H35" s="32">
        <f>SUM(H29:H34)</f>
        <v>0</v>
      </c>
      <c r="I35" s="138">
        <v>1</v>
      </c>
      <c r="J35" s="32">
        <f>H35*I35</f>
        <v>0</v>
      </c>
      <c r="L35" s="531"/>
      <c r="M35" s="504"/>
      <c r="N35" s="504"/>
      <c r="O35" s="509"/>
      <c r="P35" s="510"/>
      <c r="Q35" s="180"/>
      <c r="R35" s="21" t="s">
        <v>260</v>
      </c>
      <c r="S35" s="32">
        <f>SUM(S29:S34)</f>
        <v>0</v>
      </c>
      <c r="T35" s="138">
        <v>1</v>
      </c>
      <c r="U35" s="32">
        <f>S35*T35</f>
        <v>0</v>
      </c>
    </row>
    <row r="36" spans="1:21" ht="16.149999999999999" customHeight="1" x14ac:dyDescent="0.3">
      <c r="A36" s="17"/>
      <c r="B36" s="525" t="s">
        <v>261</v>
      </c>
      <c r="C36" s="525"/>
      <c r="D36" s="525"/>
      <c r="E36" s="525"/>
      <c r="F36" s="525"/>
      <c r="G36" s="525"/>
      <c r="H36" s="14">
        <f>SUM(H35+H28+H21+H14)</f>
        <v>0</v>
      </c>
      <c r="I36" s="139"/>
      <c r="J36" s="14">
        <f>SUM(J14,J21,J28,J35)</f>
        <v>0</v>
      </c>
      <c r="L36" s="17"/>
      <c r="M36" s="525" t="s">
        <v>261</v>
      </c>
      <c r="N36" s="525"/>
      <c r="O36" s="525"/>
      <c r="P36" s="525"/>
      <c r="Q36" s="525"/>
      <c r="R36" s="525"/>
      <c r="S36" s="14">
        <f>SUM(S35+S28+S21+S14)</f>
        <v>0</v>
      </c>
      <c r="T36" s="139"/>
      <c r="U36" s="14">
        <f>SUM(U14,U21,U28,U35)</f>
        <v>0</v>
      </c>
    </row>
    <row r="37" spans="1:21" ht="16.149999999999999" customHeight="1" x14ac:dyDescent="0.3">
      <c r="A37" s="64"/>
      <c r="B37" s="52"/>
      <c r="C37" s="52"/>
      <c r="D37" s="52"/>
      <c r="E37" s="52"/>
      <c r="F37" s="52"/>
      <c r="G37" s="52"/>
      <c r="H37" s="114"/>
      <c r="I37" s="140"/>
      <c r="J37" s="114"/>
      <c r="L37" s="7"/>
      <c r="M37" s="52"/>
      <c r="N37" s="52"/>
      <c r="O37" s="52"/>
      <c r="P37" s="52"/>
      <c r="Q37" s="52"/>
      <c r="R37" s="52"/>
      <c r="S37" s="114"/>
      <c r="T37" s="140"/>
      <c r="U37" s="114"/>
    </row>
    <row r="38" spans="1:21" x14ac:dyDescent="0.3">
      <c r="B38" s="5"/>
      <c r="C38" s="5"/>
      <c r="D38" s="5"/>
      <c r="E38" s="25"/>
      <c r="F38" s="25"/>
      <c r="G38" s="25"/>
      <c r="M38" s="5"/>
      <c r="N38" s="5"/>
      <c r="O38" s="5"/>
      <c r="P38" s="25"/>
      <c r="Q38" s="25"/>
      <c r="R38" s="25"/>
    </row>
    <row r="39" spans="1:21" ht="25" x14ac:dyDescent="0.5">
      <c r="A39" s="498" t="s">
        <v>262</v>
      </c>
      <c r="B39" s="498"/>
      <c r="C39" s="498"/>
      <c r="D39" s="498"/>
      <c r="E39" s="498"/>
      <c r="F39" s="498"/>
      <c r="G39" s="498"/>
      <c r="H39" s="498"/>
      <c r="I39" s="498"/>
      <c r="J39" s="498"/>
      <c r="K39" s="498"/>
      <c r="L39" s="498"/>
      <c r="M39" s="498"/>
      <c r="N39" s="498"/>
      <c r="O39" s="498"/>
      <c r="P39" s="498"/>
      <c r="Q39" s="498"/>
      <c r="R39" s="498"/>
      <c r="S39" s="498"/>
      <c r="T39" s="498"/>
      <c r="U39" s="498"/>
    </row>
    <row r="40" spans="1:21" ht="15.5" x14ac:dyDescent="0.35">
      <c r="A40" s="526" t="s">
        <v>131</v>
      </c>
      <c r="B40" s="526"/>
      <c r="C40" s="526"/>
      <c r="D40" s="526"/>
      <c r="E40" s="526"/>
      <c r="F40" s="526"/>
      <c r="G40" s="526"/>
      <c r="H40" s="526"/>
      <c r="I40" s="526"/>
      <c r="J40" s="526"/>
      <c r="L40" s="526" t="s">
        <v>132</v>
      </c>
      <c r="M40" s="526"/>
      <c r="N40" s="526"/>
      <c r="O40" s="526"/>
      <c r="P40" s="526"/>
      <c r="Q40" s="526"/>
      <c r="R40" s="526"/>
      <c r="S40" s="526"/>
      <c r="T40" s="526"/>
      <c r="U40" s="526"/>
    </row>
    <row r="41" spans="1:21" x14ac:dyDescent="0.3">
      <c r="A41" s="249"/>
      <c r="B41" s="250" t="s">
        <v>198</v>
      </c>
      <c r="C41" s="250" t="s">
        <v>199</v>
      </c>
      <c r="D41" s="527" t="s">
        <v>200</v>
      </c>
      <c r="E41" s="528"/>
      <c r="F41" s="250" t="s">
        <v>201</v>
      </c>
      <c r="G41" s="527" t="s">
        <v>202</v>
      </c>
      <c r="H41" s="528"/>
      <c r="I41" s="250" t="s">
        <v>203</v>
      </c>
      <c r="J41" s="250" t="s">
        <v>204</v>
      </c>
      <c r="L41" s="249"/>
      <c r="M41" s="250" t="s">
        <v>198</v>
      </c>
      <c r="N41" s="250" t="s">
        <v>199</v>
      </c>
      <c r="O41" s="527" t="s">
        <v>200</v>
      </c>
      <c r="P41" s="528"/>
      <c r="Q41" s="250" t="s">
        <v>201</v>
      </c>
      <c r="R41" s="527" t="s">
        <v>202</v>
      </c>
      <c r="S41" s="528"/>
      <c r="T41" s="250" t="s">
        <v>203</v>
      </c>
      <c r="U41" s="250" t="s">
        <v>204</v>
      </c>
    </row>
    <row r="42" spans="1:21" ht="82.5" customHeight="1" x14ac:dyDescent="0.3">
      <c r="A42" s="251"/>
      <c r="B42" s="252" t="s">
        <v>247</v>
      </c>
      <c r="C42" s="253" t="s">
        <v>206</v>
      </c>
      <c r="D42" s="523" t="s">
        <v>248</v>
      </c>
      <c r="E42" s="524"/>
      <c r="F42" s="254" t="s">
        <v>263</v>
      </c>
      <c r="G42" s="515" t="s">
        <v>241</v>
      </c>
      <c r="H42" s="516"/>
      <c r="I42" s="255" t="s">
        <v>250</v>
      </c>
      <c r="J42" s="255" t="s">
        <v>243</v>
      </c>
      <c r="L42" s="251"/>
      <c r="M42" s="252" t="s">
        <v>247</v>
      </c>
      <c r="N42" s="253" t="s">
        <v>206</v>
      </c>
      <c r="O42" s="523" t="s">
        <v>248</v>
      </c>
      <c r="P42" s="524"/>
      <c r="Q42" s="254" t="s">
        <v>263</v>
      </c>
      <c r="R42" s="515" t="s">
        <v>241</v>
      </c>
      <c r="S42" s="516"/>
      <c r="T42" s="255" t="s">
        <v>250</v>
      </c>
      <c r="U42" s="255" t="s">
        <v>243</v>
      </c>
    </row>
    <row r="43" spans="1:21" x14ac:dyDescent="0.3">
      <c r="A43" s="499">
        <v>1</v>
      </c>
      <c r="B43" s="502"/>
      <c r="C43" s="502"/>
      <c r="D43" s="517"/>
      <c r="E43" s="518"/>
      <c r="F43" s="181"/>
      <c r="G43" s="11" t="s">
        <v>251</v>
      </c>
      <c r="H43" s="135"/>
      <c r="I43" s="511"/>
      <c r="J43" s="512"/>
      <c r="L43" s="499">
        <v>1</v>
      </c>
      <c r="M43" s="502"/>
      <c r="N43" s="502"/>
      <c r="O43" s="517"/>
      <c r="P43" s="518"/>
      <c r="Q43" s="181"/>
      <c r="R43" s="11" t="s">
        <v>251</v>
      </c>
      <c r="S43" s="135"/>
      <c r="T43" s="511"/>
      <c r="U43" s="512"/>
    </row>
    <row r="44" spans="1:21" x14ac:dyDescent="0.3">
      <c r="A44" s="500"/>
      <c r="B44" s="503"/>
      <c r="C44" s="503"/>
      <c r="D44" s="519"/>
      <c r="E44" s="520"/>
      <c r="F44" s="182"/>
      <c r="G44" s="11" t="s">
        <v>252</v>
      </c>
      <c r="H44" s="136">
        <v>0</v>
      </c>
      <c r="I44" s="513"/>
      <c r="J44" s="514"/>
      <c r="L44" s="500"/>
      <c r="M44" s="503"/>
      <c r="N44" s="503"/>
      <c r="O44" s="519"/>
      <c r="P44" s="520"/>
      <c r="Q44" s="182"/>
      <c r="R44" s="11" t="s">
        <v>252</v>
      </c>
      <c r="S44" s="136">
        <v>0</v>
      </c>
      <c r="T44" s="513"/>
      <c r="U44" s="514"/>
    </row>
    <row r="45" spans="1:21" x14ac:dyDescent="0.3">
      <c r="A45" s="500"/>
      <c r="B45" s="503"/>
      <c r="C45" s="503"/>
      <c r="D45" s="519"/>
      <c r="E45" s="520"/>
      <c r="F45" s="182"/>
      <c r="G45" s="11" t="s">
        <v>253</v>
      </c>
      <c r="H45" s="135">
        <v>0</v>
      </c>
      <c r="I45" s="513"/>
      <c r="J45" s="514"/>
      <c r="L45" s="500"/>
      <c r="M45" s="503"/>
      <c r="N45" s="503"/>
      <c r="O45" s="519"/>
      <c r="P45" s="520"/>
      <c r="Q45" s="182"/>
      <c r="R45" s="11" t="s">
        <v>253</v>
      </c>
      <c r="S45" s="135">
        <v>0</v>
      </c>
      <c r="T45" s="513"/>
      <c r="U45" s="514"/>
    </row>
    <row r="46" spans="1:21" x14ac:dyDescent="0.3">
      <c r="A46" s="500"/>
      <c r="B46" s="503"/>
      <c r="C46" s="503"/>
      <c r="D46" s="519"/>
      <c r="E46" s="520"/>
      <c r="F46" s="182"/>
      <c r="G46" s="11" t="s">
        <v>254</v>
      </c>
      <c r="H46" s="135">
        <v>0</v>
      </c>
      <c r="I46" s="513"/>
      <c r="J46" s="514"/>
      <c r="L46" s="500"/>
      <c r="M46" s="503"/>
      <c r="N46" s="503"/>
      <c r="O46" s="519"/>
      <c r="P46" s="520"/>
      <c r="Q46" s="182"/>
      <c r="R46" s="11" t="s">
        <v>254</v>
      </c>
      <c r="S46" s="135">
        <v>0</v>
      </c>
      <c r="T46" s="513"/>
      <c r="U46" s="514"/>
    </row>
    <row r="47" spans="1:21" x14ac:dyDescent="0.3">
      <c r="A47" s="500"/>
      <c r="B47" s="503"/>
      <c r="C47" s="503"/>
      <c r="D47" s="519"/>
      <c r="E47" s="520"/>
      <c r="F47" s="182"/>
      <c r="G47" s="11" t="s">
        <v>255</v>
      </c>
      <c r="H47" s="136">
        <v>0</v>
      </c>
      <c r="I47" s="257"/>
      <c r="J47" s="258"/>
      <c r="L47" s="500"/>
      <c r="M47" s="503"/>
      <c r="N47" s="503"/>
      <c r="O47" s="519"/>
      <c r="P47" s="520"/>
      <c r="Q47" s="182"/>
      <c r="R47" s="11" t="s">
        <v>255</v>
      </c>
      <c r="S47" s="136">
        <v>0</v>
      </c>
      <c r="T47" s="257"/>
      <c r="U47" s="258"/>
    </row>
    <row r="48" spans="1:21" x14ac:dyDescent="0.3">
      <c r="A48" s="500"/>
      <c r="B48" s="503"/>
      <c r="C48" s="503"/>
      <c r="D48" s="519"/>
      <c r="E48" s="520"/>
      <c r="F48" s="182"/>
      <c r="G48" s="11" t="s">
        <v>136</v>
      </c>
      <c r="H48" s="135">
        <v>0</v>
      </c>
      <c r="I48" s="515"/>
      <c r="J48" s="516"/>
      <c r="L48" s="500"/>
      <c r="M48" s="503"/>
      <c r="N48" s="503"/>
      <c r="O48" s="519"/>
      <c r="P48" s="520"/>
      <c r="Q48" s="182"/>
      <c r="R48" s="11" t="s">
        <v>136</v>
      </c>
      <c r="S48" s="135">
        <v>0</v>
      </c>
      <c r="T48" s="515"/>
      <c r="U48" s="516"/>
    </row>
    <row r="49" spans="1:21" x14ac:dyDescent="0.3">
      <c r="A49" s="501"/>
      <c r="B49" s="504"/>
      <c r="C49" s="504"/>
      <c r="D49" s="521"/>
      <c r="E49" s="522"/>
      <c r="F49" s="183"/>
      <c r="G49" s="21" t="s">
        <v>256</v>
      </c>
      <c r="H49" s="317">
        <f>SUM(H43:H48)</f>
        <v>0</v>
      </c>
      <c r="I49" s="137">
        <v>1</v>
      </c>
      <c r="J49" s="318">
        <f>H49*I49</f>
        <v>0</v>
      </c>
      <c r="L49" s="501"/>
      <c r="M49" s="504"/>
      <c r="N49" s="504"/>
      <c r="O49" s="521"/>
      <c r="P49" s="522"/>
      <c r="Q49" s="183"/>
      <c r="R49" s="21" t="s">
        <v>256</v>
      </c>
      <c r="S49" s="317">
        <f>SUM(S43:S48)</f>
        <v>0</v>
      </c>
      <c r="T49" s="137">
        <v>1</v>
      </c>
      <c r="U49" s="318">
        <f>S49*T49</f>
        <v>0</v>
      </c>
    </row>
    <row r="50" spans="1:21" x14ac:dyDescent="0.3">
      <c r="A50" s="499">
        <v>2</v>
      </c>
      <c r="B50" s="502"/>
      <c r="C50" s="502"/>
      <c r="D50" s="517"/>
      <c r="E50" s="518"/>
      <c r="F50" s="181"/>
      <c r="G50" s="11" t="s">
        <v>251</v>
      </c>
      <c r="H50" s="136">
        <v>0</v>
      </c>
      <c r="I50" s="511"/>
      <c r="J50" s="512"/>
      <c r="L50" s="499">
        <v>2</v>
      </c>
      <c r="M50" s="502"/>
      <c r="N50" s="502"/>
      <c r="O50" s="517"/>
      <c r="P50" s="518"/>
      <c r="Q50" s="181"/>
      <c r="R50" s="11" t="s">
        <v>251</v>
      </c>
      <c r="S50" s="136">
        <v>0</v>
      </c>
      <c r="T50" s="511"/>
      <c r="U50" s="512"/>
    </row>
    <row r="51" spans="1:21" x14ac:dyDescent="0.3">
      <c r="A51" s="500"/>
      <c r="B51" s="503"/>
      <c r="C51" s="503"/>
      <c r="D51" s="519"/>
      <c r="E51" s="520"/>
      <c r="F51" s="182"/>
      <c r="G51" s="11" t="s">
        <v>252</v>
      </c>
      <c r="H51" s="136">
        <v>0</v>
      </c>
      <c r="I51" s="513"/>
      <c r="J51" s="514"/>
      <c r="L51" s="500"/>
      <c r="M51" s="503"/>
      <c r="N51" s="503"/>
      <c r="O51" s="519"/>
      <c r="P51" s="520"/>
      <c r="Q51" s="182"/>
      <c r="R51" s="11" t="s">
        <v>252</v>
      </c>
      <c r="S51" s="136">
        <v>0</v>
      </c>
      <c r="T51" s="513"/>
      <c r="U51" s="514"/>
    </row>
    <row r="52" spans="1:21" x14ac:dyDescent="0.3">
      <c r="A52" s="500"/>
      <c r="B52" s="503"/>
      <c r="C52" s="503"/>
      <c r="D52" s="519"/>
      <c r="E52" s="520"/>
      <c r="F52" s="182"/>
      <c r="G52" s="11" t="s">
        <v>253</v>
      </c>
      <c r="H52" s="136">
        <v>0</v>
      </c>
      <c r="I52" s="513"/>
      <c r="J52" s="514"/>
      <c r="L52" s="500"/>
      <c r="M52" s="503"/>
      <c r="N52" s="503"/>
      <c r="O52" s="519"/>
      <c r="P52" s="520"/>
      <c r="Q52" s="182"/>
      <c r="R52" s="11" t="s">
        <v>253</v>
      </c>
      <c r="S52" s="136">
        <v>0</v>
      </c>
      <c r="T52" s="513"/>
      <c r="U52" s="514"/>
    </row>
    <row r="53" spans="1:21" x14ac:dyDescent="0.3">
      <c r="A53" s="500"/>
      <c r="B53" s="503"/>
      <c r="C53" s="503"/>
      <c r="D53" s="519"/>
      <c r="E53" s="520"/>
      <c r="F53" s="182"/>
      <c r="G53" s="11" t="s">
        <v>254</v>
      </c>
      <c r="H53" s="136">
        <v>0</v>
      </c>
      <c r="I53" s="513"/>
      <c r="J53" s="514"/>
      <c r="L53" s="500"/>
      <c r="M53" s="503"/>
      <c r="N53" s="503"/>
      <c r="O53" s="519"/>
      <c r="P53" s="520"/>
      <c r="Q53" s="182"/>
      <c r="R53" s="11" t="s">
        <v>254</v>
      </c>
      <c r="S53" s="136">
        <v>0</v>
      </c>
      <c r="T53" s="513"/>
      <c r="U53" s="514"/>
    </row>
    <row r="54" spans="1:21" x14ac:dyDescent="0.3">
      <c r="A54" s="500"/>
      <c r="B54" s="503"/>
      <c r="C54" s="503"/>
      <c r="D54" s="519"/>
      <c r="E54" s="520"/>
      <c r="F54" s="182"/>
      <c r="G54" s="11" t="s">
        <v>255</v>
      </c>
      <c r="H54" s="136">
        <v>0</v>
      </c>
      <c r="I54" s="257"/>
      <c r="J54" s="258"/>
      <c r="L54" s="500"/>
      <c r="M54" s="503"/>
      <c r="N54" s="503"/>
      <c r="O54" s="519"/>
      <c r="P54" s="520"/>
      <c r="Q54" s="182"/>
      <c r="R54" s="11" t="s">
        <v>255</v>
      </c>
      <c r="S54" s="136">
        <v>0</v>
      </c>
      <c r="T54" s="257"/>
      <c r="U54" s="258"/>
    </row>
    <row r="55" spans="1:21" x14ac:dyDescent="0.3">
      <c r="A55" s="500"/>
      <c r="B55" s="503"/>
      <c r="C55" s="503"/>
      <c r="D55" s="519"/>
      <c r="E55" s="520"/>
      <c r="F55" s="182"/>
      <c r="G55" s="11" t="s">
        <v>136</v>
      </c>
      <c r="H55" s="136">
        <v>0</v>
      </c>
      <c r="I55" s="515"/>
      <c r="J55" s="516"/>
      <c r="L55" s="500"/>
      <c r="M55" s="503"/>
      <c r="N55" s="503"/>
      <c r="O55" s="519"/>
      <c r="P55" s="520"/>
      <c r="Q55" s="182"/>
      <c r="R55" s="11" t="s">
        <v>136</v>
      </c>
      <c r="S55" s="136">
        <v>0</v>
      </c>
      <c r="T55" s="515"/>
      <c r="U55" s="516"/>
    </row>
    <row r="56" spans="1:21" x14ac:dyDescent="0.3">
      <c r="A56" s="501"/>
      <c r="B56" s="504"/>
      <c r="C56" s="504"/>
      <c r="D56" s="521"/>
      <c r="E56" s="522"/>
      <c r="F56" s="183"/>
      <c r="G56" s="21" t="s">
        <v>257</v>
      </c>
      <c r="H56" s="317">
        <f>SUM(H50:H55)</f>
        <v>0</v>
      </c>
      <c r="I56" s="138">
        <v>1</v>
      </c>
      <c r="J56" s="317">
        <f>H56*I56</f>
        <v>0</v>
      </c>
      <c r="L56" s="501"/>
      <c r="M56" s="504"/>
      <c r="N56" s="504"/>
      <c r="O56" s="521"/>
      <c r="P56" s="522"/>
      <c r="Q56" s="183"/>
      <c r="R56" s="21" t="s">
        <v>257</v>
      </c>
      <c r="S56" s="317">
        <f>SUM(S50:S55)</f>
        <v>0</v>
      </c>
      <c r="T56" s="138">
        <v>1</v>
      </c>
      <c r="U56" s="317">
        <f>S56*T56</f>
        <v>0</v>
      </c>
    </row>
    <row r="57" spans="1:21" x14ac:dyDescent="0.3">
      <c r="A57" s="499">
        <v>3</v>
      </c>
      <c r="B57" s="502"/>
      <c r="C57" s="502"/>
      <c r="D57" s="517"/>
      <c r="E57" s="518"/>
      <c r="F57" s="181"/>
      <c r="G57" s="11" t="s">
        <v>251</v>
      </c>
      <c r="H57" s="136">
        <v>0</v>
      </c>
      <c r="I57" s="511"/>
      <c r="J57" s="512"/>
      <c r="L57" s="499">
        <v>3</v>
      </c>
      <c r="M57" s="502"/>
      <c r="N57" s="502"/>
      <c r="O57" s="517"/>
      <c r="P57" s="518"/>
      <c r="Q57" s="181"/>
      <c r="R57" s="11" t="s">
        <v>251</v>
      </c>
      <c r="S57" s="136">
        <v>0</v>
      </c>
      <c r="T57" s="511"/>
      <c r="U57" s="512"/>
    </row>
    <row r="58" spans="1:21" x14ac:dyDescent="0.3">
      <c r="A58" s="500"/>
      <c r="B58" s="503"/>
      <c r="C58" s="503"/>
      <c r="D58" s="519"/>
      <c r="E58" s="520"/>
      <c r="F58" s="182"/>
      <c r="G58" s="11" t="s">
        <v>252</v>
      </c>
      <c r="H58" s="136">
        <v>0</v>
      </c>
      <c r="I58" s="513"/>
      <c r="J58" s="514"/>
      <c r="L58" s="500"/>
      <c r="M58" s="503"/>
      <c r="N58" s="503"/>
      <c r="O58" s="519"/>
      <c r="P58" s="520"/>
      <c r="Q58" s="182"/>
      <c r="R58" s="11" t="s">
        <v>252</v>
      </c>
      <c r="S58" s="136">
        <v>0</v>
      </c>
      <c r="T58" s="513"/>
      <c r="U58" s="514"/>
    </row>
    <row r="59" spans="1:21" x14ac:dyDescent="0.3">
      <c r="A59" s="500"/>
      <c r="B59" s="503"/>
      <c r="C59" s="503"/>
      <c r="D59" s="519"/>
      <c r="E59" s="520"/>
      <c r="F59" s="182"/>
      <c r="G59" s="11" t="s">
        <v>253</v>
      </c>
      <c r="H59" s="136">
        <v>0</v>
      </c>
      <c r="I59" s="513"/>
      <c r="J59" s="514"/>
      <c r="L59" s="500"/>
      <c r="M59" s="503"/>
      <c r="N59" s="503"/>
      <c r="O59" s="519"/>
      <c r="P59" s="520"/>
      <c r="Q59" s="182"/>
      <c r="R59" s="11" t="s">
        <v>253</v>
      </c>
      <c r="S59" s="136">
        <v>0</v>
      </c>
      <c r="T59" s="513"/>
      <c r="U59" s="514"/>
    </row>
    <row r="60" spans="1:21" x14ac:dyDescent="0.3">
      <c r="A60" s="500"/>
      <c r="B60" s="503"/>
      <c r="C60" s="503"/>
      <c r="D60" s="519"/>
      <c r="E60" s="520"/>
      <c r="F60" s="182"/>
      <c r="G60" s="11" t="s">
        <v>254</v>
      </c>
      <c r="H60" s="136">
        <v>0</v>
      </c>
      <c r="I60" s="513"/>
      <c r="J60" s="514"/>
      <c r="L60" s="500"/>
      <c r="M60" s="503"/>
      <c r="N60" s="503"/>
      <c r="O60" s="519"/>
      <c r="P60" s="520"/>
      <c r="Q60" s="182"/>
      <c r="R60" s="11" t="s">
        <v>254</v>
      </c>
      <c r="S60" s="136">
        <v>0</v>
      </c>
      <c r="T60" s="513"/>
      <c r="U60" s="514"/>
    </row>
    <row r="61" spans="1:21" x14ac:dyDescent="0.3">
      <c r="A61" s="500"/>
      <c r="B61" s="503"/>
      <c r="C61" s="503"/>
      <c r="D61" s="519"/>
      <c r="E61" s="520"/>
      <c r="F61" s="182"/>
      <c r="G61" s="11" t="s">
        <v>255</v>
      </c>
      <c r="H61" s="136">
        <v>0</v>
      </c>
      <c r="I61" s="257"/>
      <c r="J61" s="258"/>
      <c r="L61" s="500"/>
      <c r="M61" s="503"/>
      <c r="N61" s="503"/>
      <c r="O61" s="519"/>
      <c r="P61" s="520"/>
      <c r="Q61" s="182"/>
      <c r="R61" s="11" t="s">
        <v>255</v>
      </c>
      <c r="S61" s="136">
        <v>0</v>
      </c>
      <c r="T61" s="257"/>
      <c r="U61" s="258"/>
    </row>
    <row r="62" spans="1:21" x14ac:dyDescent="0.3">
      <c r="A62" s="500"/>
      <c r="B62" s="503"/>
      <c r="C62" s="503"/>
      <c r="D62" s="519"/>
      <c r="E62" s="520"/>
      <c r="F62" s="182"/>
      <c r="G62" s="11" t="s">
        <v>136</v>
      </c>
      <c r="H62" s="136">
        <v>0</v>
      </c>
      <c r="I62" s="515"/>
      <c r="J62" s="516"/>
      <c r="L62" s="500"/>
      <c r="M62" s="503"/>
      <c r="N62" s="503"/>
      <c r="O62" s="519"/>
      <c r="P62" s="520"/>
      <c r="Q62" s="182"/>
      <c r="R62" s="11" t="s">
        <v>136</v>
      </c>
      <c r="S62" s="136">
        <v>0</v>
      </c>
      <c r="T62" s="515"/>
      <c r="U62" s="516"/>
    </row>
    <row r="63" spans="1:21" x14ac:dyDescent="0.3">
      <c r="A63" s="501"/>
      <c r="B63" s="504"/>
      <c r="C63" s="504"/>
      <c r="D63" s="521"/>
      <c r="E63" s="522"/>
      <c r="F63" s="183"/>
      <c r="G63" s="21" t="s">
        <v>258</v>
      </c>
      <c r="H63" s="317">
        <f>SUM(H57:H62)</f>
        <v>0</v>
      </c>
      <c r="I63" s="138">
        <v>1</v>
      </c>
      <c r="J63" s="317">
        <f>H63*I63</f>
        <v>0</v>
      </c>
      <c r="L63" s="501"/>
      <c r="M63" s="504"/>
      <c r="N63" s="504"/>
      <c r="O63" s="521"/>
      <c r="P63" s="522"/>
      <c r="Q63" s="183"/>
      <c r="R63" s="21" t="s">
        <v>258</v>
      </c>
      <c r="S63" s="317">
        <f>SUM(S57:S62)</f>
        <v>0</v>
      </c>
      <c r="T63" s="138">
        <v>1</v>
      </c>
      <c r="U63" s="317">
        <f>S63*T63</f>
        <v>0</v>
      </c>
    </row>
    <row r="64" spans="1:21" x14ac:dyDescent="0.3">
      <c r="A64" s="499">
        <v>4</v>
      </c>
      <c r="B64" s="502"/>
      <c r="C64" s="502"/>
      <c r="D64" s="505"/>
      <c r="E64" s="506"/>
      <c r="F64" s="178"/>
      <c r="G64" s="11" t="s">
        <v>251</v>
      </c>
      <c r="H64" s="136">
        <v>0</v>
      </c>
      <c r="I64" s="511"/>
      <c r="J64" s="512"/>
      <c r="L64" s="499">
        <v>4</v>
      </c>
      <c r="M64" s="502"/>
      <c r="N64" s="502"/>
      <c r="O64" s="505"/>
      <c r="P64" s="506"/>
      <c r="Q64" s="178"/>
      <c r="R64" s="11" t="s">
        <v>251</v>
      </c>
      <c r="S64" s="136">
        <v>0</v>
      </c>
      <c r="T64" s="511"/>
      <c r="U64" s="512"/>
    </row>
    <row r="65" spans="1:21" x14ac:dyDescent="0.3">
      <c r="A65" s="500"/>
      <c r="B65" s="503"/>
      <c r="C65" s="503"/>
      <c r="D65" s="507"/>
      <c r="E65" s="508"/>
      <c r="F65" s="179"/>
      <c r="G65" s="11" t="s">
        <v>252</v>
      </c>
      <c r="H65" s="136">
        <v>0</v>
      </c>
      <c r="I65" s="513"/>
      <c r="J65" s="514"/>
      <c r="L65" s="500"/>
      <c r="M65" s="503"/>
      <c r="N65" s="503"/>
      <c r="O65" s="507"/>
      <c r="P65" s="508"/>
      <c r="Q65" s="179"/>
      <c r="R65" s="11" t="s">
        <v>252</v>
      </c>
      <c r="S65" s="136">
        <v>0</v>
      </c>
      <c r="T65" s="513"/>
      <c r="U65" s="514"/>
    </row>
    <row r="66" spans="1:21" x14ac:dyDescent="0.3">
      <c r="A66" s="500"/>
      <c r="B66" s="503"/>
      <c r="C66" s="503"/>
      <c r="D66" s="507"/>
      <c r="E66" s="508"/>
      <c r="F66" s="179"/>
      <c r="G66" s="11" t="s">
        <v>253</v>
      </c>
      <c r="H66" s="136">
        <v>0</v>
      </c>
      <c r="I66" s="513"/>
      <c r="J66" s="514"/>
      <c r="L66" s="500"/>
      <c r="M66" s="503"/>
      <c r="N66" s="503"/>
      <c r="O66" s="507"/>
      <c r="P66" s="508"/>
      <c r="Q66" s="179"/>
      <c r="R66" s="11" t="s">
        <v>253</v>
      </c>
      <c r="S66" s="136">
        <v>0</v>
      </c>
      <c r="T66" s="513"/>
      <c r="U66" s="514"/>
    </row>
    <row r="67" spans="1:21" x14ac:dyDescent="0.3">
      <c r="A67" s="500"/>
      <c r="B67" s="503"/>
      <c r="C67" s="503"/>
      <c r="D67" s="507"/>
      <c r="E67" s="508"/>
      <c r="F67" s="179"/>
      <c r="G67" s="11" t="s">
        <v>254</v>
      </c>
      <c r="H67" s="136">
        <v>0</v>
      </c>
      <c r="I67" s="513"/>
      <c r="J67" s="514"/>
      <c r="L67" s="500"/>
      <c r="M67" s="503"/>
      <c r="N67" s="503"/>
      <c r="O67" s="507"/>
      <c r="P67" s="508"/>
      <c r="Q67" s="179"/>
      <c r="R67" s="11" t="s">
        <v>254</v>
      </c>
      <c r="S67" s="136">
        <v>0</v>
      </c>
      <c r="T67" s="513"/>
      <c r="U67" s="514"/>
    </row>
    <row r="68" spans="1:21" x14ac:dyDescent="0.3">
      <c r="A68" s="500"/>
      <c r="B68" s="503"/>
      <c r="C68" s="503"/>
      <c r="D68" s="507"/>
      <c r="E68" s="508"/>
      <c r="F68" s="179"/>
      <c r="G68" s="11" t="s">
        <v>255</v>
      </c>
      <c r="H68" s="136">
        <v>0</v>
      </c>
      <c r="I68" s="257"/>
      <c r="J68" s="258"/>
      <c r="L68" s="500"/>
      <c r="M68" s="503"/>
      <c r="N68" s="503"/>
      <c r="O68" s="507"/>
      <c r="P68" s="508"/>
      <c r="Q68" s="179"/>
      <c r="R68" s="11" t="s">
        <v>255</v>
      </c>
      <c r="S68" s="136">
        <v>0</v>
      </c>
      <c r="T68" s="257"/>
      <c r="U68" s="258"/>
    </row>
    <row r="69" spans="1:21" x14ac:dyDescent="0.3">
      <c r="A69" s="500"/>
      <c r="B69" s="503"/>
      <c r="C69" s="503"/>
      <c r="D69" s="507"/>
      <c r="E69" s="508"/>
      <c r="F69" s="179"/>
      <c r="G69" s="11" t="s">
        <v>259</v>
      </c>
      <c r="H69" s="136">
        <v>0</v>
      </c>
      <c r="I69" s="515"/>
      <c r="J69" s="516"/>
      <c r="L69" s="500"/>
      <c r="M69" s="503"/>
      <c r="N69" s="503"/>
      <c r="O69" s="507"/>
      <c r="P69" s="508"/>
      <c r="Q69" s="179"/>
      <c r="R69" s="11" t="s">
        <v>259</v>
      </c>
      <c r="S69" s="136">
        <v>0</v>
      </c>
      <c r="T69" s="515"/>
      <c r="U69" s="516"/>
    </row>
    <row r="70" spans="1:21" x14ac:dyDescent="0.3">
      <c r="A70" s="501"/>
      <c r="B70" s="504"/>
      <c r="C70" s="504"/>
      <c r="D70" s="509"/>
      <c r="E70" s="510"/>
      <c r="F70" s="180"/>
      <c r="G70" s="21" t="s">
        <v>260</v>
      </c>
      <c r="H70" s="317">
        <f>SUM(H64:H69)</f>
        <v>0</v>
      </c>
      <c r="I70" s="138">
        <v>1</v>
      </c>
      <c r="J70" s="317">
        <f>H70*I70</f>
        <v>0</v>
      </c>
      <c r="L70" s="501"/>
      <c r="M70" s="504"/>
      <c r="N70" s="504"/>
      <c r="O70" s="509"/>
      <c r="P70" s="510"/>
      <c r="Q70" s="180"/>
      <c r="R70" s="21" t="s">
        <v>260</v>
      </c>
      <c r="S70" s="317">
        <f>SUM(S64:S69)</f>
        <v>0</v>
      </c>
      <c r="T70" s="138">
        <v>1</v>
      </c>
      <c r="U70" s="317">
        <f>S70*T70</f>
        <v>0</v>
      </c>
    </row>
    <row r="71" spans="1:21" x14ac:dyDescent="0.3">
      <c r="A71" s="256"/>
      <c r="B71" s="496" t="s">
        <v>138</v>
      </c>
      <c r="C71" s="496"/>
      <c r="D71" s="496"/>
      <c r="E71" s="496"/>
      <c r="F71" s="496"/>
      <c r="G71" s="496"/>
      <c r="H71" s="316">
        <f>SUM(H70+H63+H56+H49)</f>
        <v>0</v>
      </c>
      <c r="I71" s="314"/>
      <c r="J71" s="316">
        <f>SUM(J49,J56,J63,J70)</f>
        <v>0</v>
      </c>
      <c r="L71" s="256"/>
      <c r="M71" s="496" t="s">
        <v>138</v>
      </c>
      <c r="N71" s="496"/>
      <c r="O71" s="496"/>
      <c r="P71" s="496"/>
      <c r="Q71" s="496"/>
      <c r="R71" s="496"/>
      <c r="S71" s="316">
        <f>SUM(S70+S63+S56+S49)</f>
        <v>0</v>
      </c>
      <c r="T71" s="314"/>
      <c r="U71" s="316">
        <f>SUM(U49,U56,U63,U70)</f>
        <v>0</v>
      </c>
    </row>
    <row r="72" spans="1:21" x14ac:dyDescent="0.3">
      <c r="A72" s="64"/>
      <c r="B72" s="52"/>
      <c r="C72" s="52"/>
      <c r="D72" s="52"/>
      <c r="E72" s="52"/>
      <c r="F72" s="52"/>
      <c r="G72" s="52"/>
      <c r="H72" s="114"/>
      <c r="I72" s="140"/>
      <c r="J72" s="204"/>
      <c r="L72" s="64"/>
      <c r="M72" s="52"/>
      <c r="N72" s="52"/>
      <c r="O72" s="52"/>
      <c r="P72" s="52"/>
      <c r="Q72" s="52"/>
      <c r="R72" s="52"/>
      <c r="S72" s="114"/>
      <c r="T72" s="140"/>
      <c r="U72" s="204"/>
    </row>
  </sheetData>
  <sheetProtection selectLockedCells="1"/>
  <mergeCells count="174">
    <mergeCell ref="A1:C1"/>
    <mergeCell ref="D1:U1"/>
    <mergeCell ref="G7:H7"/>
    <mergeCell ref="B15:B21"/>
    <mergeCell ref="B29:B35"/>
    <mergeCell ref="C29:C35"/>
    <mergeCell ref="I34:J34"/>
    <mergeCell ref="I15:J15"/>
    <mergeCell ref="I16:J16"/>
    <mergeCell ref="I17:J17"/>
    <mergeCell ref="I18:J18"/>
    <mergeCell ref="I20:J20"/>
    <mergeCell ref="D22:E28"/>
    <mergeCell ref="I8:J8"/>
    <mergeCell ref="I9:J9"/>
    <mergeCell ref="I10:J10"/>
    <mergeCell ref="I11:J11"/>
    <mergeCell ref="I13:J13"/>
    <mergeCell ref="I24:J24"/>
    <mergeCell ref="I25:J25"/>
    <mergeCell ref="D29:E35"/>
    <mergeCell ref="I27:J27"/>
    <mergeCell ref="I29:J29"/>
    <mergeCell ref="I30:J30"/>
    <mergeCell ref="B22:B28"/>
    <mergeCell ref="C22:C28"/>
    <mergeCell ref="I31:J31"/>
    <mergeCell ref="I32:J32"/>
    <mergeCell ref="A40:J40"/>
    <mergeCell ref="D41:E41"/>
    <mergeCell ref="G41:H41"/>
    <mergeCell ref="A5:J5"/>
    <mergeCell ref="A4:J4"/>
    <mergeCell ref="B36:G36"/>
    <mergeCell ref="B8:B14"/>
    <mergeCell ref="A8:A14"/>
    <mergeCell ref="C15:C21"/>
    <mergeCell ref="C8:C14"/>
    <mergeCell ref="A15:A21"/>
    <mergeCell ref="D6:E6"/>
    <mergeCell ref="G6:H6"/>
    <mergeCell ref="D7:E7"/>
    <mergeCell ref="D8:E14"/>
    <mergeCell ref="D15:E21"/>
    <mergeCell ref="A29:A35"/>
    <mergeCell ref="A22:A28"/>
    <mergeCell ref="I22:J22"/>
    <mergeCell ref="I23:J23"/>
    <mergeCell ref="I43:J43"/>
    <mergeCell ref="I44:J44"/>
    <mergeCell ref="I45:J45"/>
    <mergeCell ref="I46:J46"/>
    <mergeCell ref="I48:J48"/>
    <mergeCell ref="D42:E42"/>
    <mergeCell ref="G42:H42"/>
    <mergeCell ref="A43:A49"/>
    <mergeCell ref="B43:B49"/>
    <mergeCell ref="C43:C49"/>
    <mergeCell ref="D43:E49"/>
    <mergeCell ref="I62:J62"/>
    <mergeCell ref="A50:A56"/>
    <mergeCell ref="B50:B56"/>
    <mergeCell ref="C50:C56"/>
    <mergeCell ref="D50:E56"/>
    <mergeCell ref="I50:J50"/>
    <mergeCell ref="I51:J51"/>
    <mergeCell ref="I52:J52"/>
    <mergeCell ref="I53:J53"/>
    <mergeCell ref="I55:J55"/>
    <mergeCell ref="L4:U4"/>
    <mergeCell ref="L5:U5"/>
    <mergeCell ref="O6:P6"/>
    <mergeCell ref="R6:S6"/>
    <mergeCell ref="B71:G71"/>
    <mergeCell ref="A64:A70"/>
    <mergeCell ref="B64:B70"/>
    <mergeCell ref="C64:C70"/>
    <mergeCell ref="D64:E70"/>
    <mergeCell ref="I64:J64"/>
    <mergeCell ref="I65:J65"/>
    <mergeCell ref="I66:J66"/>
    <mergeCell ref="I67:J67"/>
    <mergeCell ref="I69:J69"/>
    <mergeCell ref="A57:A63"/>
    <mergeCell ref="B57:B63"/>
    <mergeCell ref="C57:C63"/>
    <mergeCell ref="D57:E63"/>
    <mergeCell ref="I57:J57"/>
    <mergeCell ref="I58:J58"/>
    <mergeCell ref="I59:J59"/>
    <mergeCell ref="I60:J60"/>
    <mergeCell ref="T8:U8"/>
    <mergeCell ref="T9:U9"/>
    <mergeCell ref="T10:U10"/>
    <mergeCell ref="T11:U11"/>
    <mergeCell ref="T13:U13"/>
    <mergeCell ref="O7:P7"/>
    <mergeCell ref="R7:S7"/>
    <mergeCell ref="L8:L14"/>
    <mergeCell ref="M8:M14"/>
    <mergeCell ref="N8:N14"/>
    <mergeCell ref="O8:P14"/>
    <mergeCell ref="L15:L21"/>
    <mergeCell ref="M15:M21"/>
    <mergeCell ref="N15:N21"/>
    <mergeCell ref="O15:P21"/>
    <mergeCell ref="T15:U15"/>
    <mergeCell ref="T16:U16"/>
    <mergeCell ref="T17:U17"/>
    <mergeCell ref="T18:U18"/>
    <mergeCell ref="T20:U20"/>
    <mergeCell ref="L22:L28"/>
    <mergeCell ref="M22:M28"/>
    <mergeCell ref="N22:N28"/>
    <mergeCell ref="O22:P28"/>
    <mergeCell ref="T22:U22"/>
    <mergeCell ref="T23:U23"/>
    <mergeCell ref="T24:U24"/>
    <mergeCell ref="T25:U25"/>
    <mergeCell ref="T27:U27"/>
    <mergeCell ref="L29:L35"/>
    <mergeCell ref="M29:M35"/>
    <mergeCell ref="N29:N35"/>
    <mergeCell ref="O29:P35"/>
    <mergeCell ref="T29:U29"/>
    <mergeCell ref="T30:U30"/>
    <mergeCell ref="T31:U31"/>
    <mergeCell ref="T32:U32"/>
    <mergeCell ref="T34:U34"/>
    <mergeCell ref="O42:P42"/>
    <mergeCell ref="R42:S42"/>
    <mergeCell ref="L43:L49"/>
    <mergeCell ref="M43:M49"/>
    <mergeCell ref="N43:N49"/>
    <mergeCell ref="O43:P49"/>
    <mergeCell ref="M36:R36"/>
    <mergeCell ref="L40:U40"/>
    <mergeCell ref="O41:P41"/>
    <mergeCell ref="R41:S41"/>
    <mergeCell ref="O50:P56"/>
    <mergeCell ref="T50:U50"/>
    <mergeCell ref="T51:U51"/>
    <mergeCell ref="T52:U52"/>
    <mergeCell ref="T53:U53"/>
    <mergeCell ref="T55:U55"/>
    <mergeCell ref="T43:U43"/>
    <mergeCell ref="T44:U44"/>
    <mergeCell ref="T45:U45"/>
    <mergeCell ref="T46:U46"/>
    <mergeCell ref="T48:U48"/>
    <mergeCell ref="M71:R71"/>
    <mergeCell ref="A3:U3"/>
    <mergeCell ref="A39:U39"/>
    <mergeCell ref="L64:L70"/>
    <mergeCell ref="M64:M70"/>
    <mergeCell ref="N64:N70"/>
    <mergeCell ref="O64:P70"/>
    <mergeCell ref="T64:U64"/>
    <mergeCell ref="T65:U65"/>
    <mergeCell ref="T66:U66"/>
    <mergeCell ref="T67:U67"/>
    <mergeCell ref="T69:U69"/>
    <mergeCell ref="L57:L63"/>
    <mergeCell ref="M57:M63"/>
    <mergeCell ref="N57:N63"/>
    <mergeCell ref="O57:P63"/>
    <mergeCell ref="T57:U57"/>
    <mergeCell ref="T58:U58"/>
    <mergeCell ref="T59:U59"/>
    <mergeCell ref="T60:U60"/>
    <mergeCell ref="T62:U62"/>
    <mergeCell ref="L50:L56"/>
    <mergeCell ref="M50:M56"/>
    <mergeCell ref="N50:N56"/>
  </mergeCells>
  <phoneticPr fontId="0" type="noConversion"/>
  <dataValidations xWindow="636" yWindow="347" count="1">
    <dataValidation allowBlank="1" showInputMessage="1" showErrorMessage="1" promptTitle="Other" prompt="Please describe other cost in Justification" sqref="H20 H27 H34 H13 H8 H10:H11 H55 H62 H69 H48 H43 H45:H46 S20 S27 S34 S13 S8 S10:S11 S55 S62 S69 S48 S43 S45:S46" xr:uid="{00000000-0002-0000-0400-000000000000}"/>
  </dataValidations>
  <printOptions horizontalCentered="1" verticalCentered="1"/>
  <pageMargins left="0.25" right="0.25" top="0.75" bottom="0.75" header="0.3" footer="0.3"/>
  <pageSetup scale="90" fitToWidth="0" fitToHeight="0" orientation="landscape" r:id="rId1"/>
  <headerFooter>
    <oddHeader>&amp;L&amp;G</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8" tint="0.59999389629810485"/>
  </sheetPr>
  <dimension ref="A1:Q53"/>
  <sheetViews>
    <sheetView showGridLines="0" zoomScaleNormal="100" workbookViewId="0">
      <selection activeCell="A3" sqref="A3:O3"/>
    </sheetView>
  </sheetViews>
  <sheetFormatPr defaultColWidth="9.26953125" defaultRowHeight="12.5" x14ac:dyDescent="0.25"/>
  <cols>
    <col min="1" max="1" width="3.26953125" style="7" customWidth="1"/>
    <col min="2" max="2" width="30.26953125" style="7" customWidth="1"/>
    <col min="3" max="3" width="46.26953125" style="7" customWidth="1"/>
    <col min="4" max="4" width="12.7265625" style="7" customWidth="1"/>
    <col min="5" max="5" width="12.7265625" style="25" customWidth="1"/>
    <col min="6" max="6" width="9.453125" style="69" customWidth="1"/>
    <col min="7" max="7" width="13.453125" style="7" customWidth="1"/>
    <col min="8" max="8" width="9.26953125" style="7"/>
    <col min="9" max="9" width="3.26953125" style="7" customWidth="1"/>
    <col min="10" max="10" width="30.26953125" style="7" customWidth="1"/>
    <col min="11" max="11" width="46.26953125" style="7" customWidth="1"/>
    <col min="12" max="12" width="12.7265625" style="7" customWidth="1"/>
    <col min="13" max="13" width="12.7265625" style="25" customWidth="1"/>
    <col min="14" max="14" width="9.453125" style="69" customWidth="1"/>
    <col min="15" max="15" width="13.453125" style="7" customWidth="1"/>
    <col min="16" max="16384" width="9.26953125" style="7"/>
  </cols>
  <sheetData>
    <row r="1" spans="1:17" s="1" customFormat="1" ht="42.75" customHeight="1" x14ac:dyDescent="0.4">
      <c r="A1" s="434" t="s">
        <v>195</v>
      </c>
      <c r="B1" s="434"/>
      <c r="C1" s="434"/>
      <c r="D1" s="482"/>
      <c r="E1" s="482"/>
      <c r="F1" s="482"/>
      <c r="G1" s="482"/>
      <c r="H1" s="482"/>
      <c r="I1" s="482"/>
      <c r="J1" s="482"/>
      <c r="K1" s="482"/>
      <c r="L1" s="482"/>
      <c r="M1" s="482"/>
      <c r="N1" s="482"/>
      <c r="O1" s="482"/>
      <c r="P1" s="330"/>
      <c r="Q1" s="330"/>
    </row>
    <row r="2" spans="1:17" s="1" customFormat="1" ht="30.75" customHeight="1" x14ac:dyDescent="0.4">
      <c r="A2" s="328"/>
      <c r="B2" s="328"/>
      <c r="C2" s="328"/>
      <c r="D2" s="329"/>
      <c r="E2" s="329"/>
      <c r="F2" s="329"/>
      <c r="G2" s="329"/>
      <c r="H2" s="329"/>
      <c r="I2" s="329"/>
      <c r="J2" s="329"/>
      <c r="K2" s="329"/>
      <c r="L2" s="329"/>
      <c r="M2" s="329"/>
      <c r="N2" s="329"/>
      <c r="O2" s="329"/>
      <c r="P2" s="330"/>
      <c r="Q2" s="330"/>
    </row>
    <row r="3" spans="1:17" ht="102.75" customHeight="1" x14ac:dyDescent="0.5">
      <c r="A3" s="546" t="s">
        <v>264</v>
      </c>
      <c r="B3" s="491"/>
      <c r="C3" s="491"/>
      <c r="D3" s="491"/>
      <c r="E3" s="491"/>
      <c r="F3" s="491"/>
      <c r="G3" s="491"/>
      <c r="H3" s="491"/>
      <c r="I3" s="491"/>
      <c r="J3" s="491"/>
      <c r="K3" s="491"/>
      <c r="L3" s="491"/>
      <c r="M3" s="491"/>
      <c r="N3" s="491"/>
      <c r="O3" s="491"/>
    </row>
    <row r="4" spans="1:17" ht="15.5" x14ac:dyDescent="0.35">
      <c r="A4" s="438" t="s">
        <v>131</v>
      </c>
      <c r="B4" s="439"/>
      <c r="C4" s="439"/>
      <c r="D4" s="439"/>
      <c r="E4" s="439"/>
      <c r="F4" s="439"/>
      <c r="G4" s="440"/>
      <c r="I4" s="438" t="s">
        <v>132</v>
      </c>
      <c r="J4" s="439"/>
      <c r="K4" s="439"/>
      <c r="L4" s="439"/>
      <c r="M4" s="439"/>
      <c r="N4" s="439"/>
      <c r="O4" s="440"/>
    </row>
    <row r="5" spans="1:17" x14ac:dyDescent="0.25">
      <c r="A5" s="22"/>
      <c r="B5" s="46" t="s">
        <v>198</v>
      </c>
      <c r="C5" s="47" t="s">
        <v>199</v>
      </c>
      <c r="D5" s="22" t="s">
        <v>200</v>
      </c>
      <c r="E5" s="22" t="s">
        <v>201</v>
      </c>
      <c r="F5" s="22" t="s">
        <v>202</v>
      </c>
      <c r="G5" s="48" t="s">
        <v>203</v>
      </c>
      <c r="I5" s="22"/>
      <c r="J5" s="46" t="s">
        <v>198</v>
      </c>
      <c r="K5" s="47" t="s">
        <v>199</v>
      </c>
      <c r="L5" s="22" t="s">
        <v>200</v>
      </c>
      <c r="M5" s="22" t="s">
        <v>201</v>
      </c>
      <c r="N5" s="22" t="s">
        <v>202</v>
      </c>
      <c r="O5" s="48" t="s">
        <v>203</v>
      </c>
    </row>
    <row r="6" spans="1:17" s="6" customFormat="1" ht="42.5" x14ac:dyDescent="0.3">
      <c r="A6" s="40"/>
      <c r="B6" s="43" t="s">
        <v>265</v>
      </c>
      <c r="C6" s="43" t="s">
        <v>206</v>
      </c>
      <c r="D6" s="44" t="s">
        <v>266</v>
      </c>
      <c r="E6" s="29" t="s">
        <v>267</v>
      </c>
      <c r="F6" s="55" t="s">
        <v>250</v>
      </c>
      <c r="G6" s="36" t="s">
        <v>268</v>
      </c>
      <c r="I6" s="40"/>
      <c r="J6" s="43" t="s">
        <v>265</v>
      </c>
      <c r="K6" s="43" t="s">
        <v>206</v>
      </c>
      <c r="L6" s="44" t="s">
        <v>266</v>
      </c>
      <c r="M6" s="29" t="s">
        <v>267</v>
      </c>
      <c r="N6" s="55" t="s">
        <v>250</v>
      </c>
      <c r="O6" s="36" t="s">
        <v>243</v>
      </c>
    </row>
    <row r="7" spans="1:17" x14ac:dyDescent="0.25">
      <c r="A7" s="17">
        <v>1</v>
      </c>
      <c r="B7" s="50"/>
      <c r="C7" s="50"/>
      <c r="D7" s="45"/>
      <c r="E7" s="27">
        <v>0</v>
      </c>
      <c r="F7" s="67">
        <v>0</v>
      </c>
      <c r="G7" s="345">
        <f>SUM(E7*F7)</f>
        <v>0</v>
      </c>
      <c r="I7" s="17">
        <v>1</v>
      </c>
      <c r="J7" s="50"/>
      <c r="K7" s="50"/>
      <c r="L7" s="45"/>
      <c r="M7" s="27">
        <v>0</v>
      </c>
      <c r="N7" s="67">
        <v>0</v>
      </c>
      <c r="O7" s="345">
        <f>SUM(M7*N7)</f>
        <v>0</v>
      </c>
    </row>
    <row r="8" spans="1:17" x14ac:dyDescent="0.25">
      <c r="A8" s="17">
        <v>2</v>
      </c>
      <c r="B8" s="50"/>
      <c r="C8" s="50"/>
      <c r="D8" s="45"/>
      <c r="E8" s="27">
        <v>0</v>
      </c>
      <c r="F8" s="67">
        <v>0</v>
      </c>
      <c r="G8" s="345">
        <f t="shared" ref="G8:G31" si="0">SUM(E8*F8)</f>
        <v>0</v>
      </c>
      <c r="I8" s="17">
        <v>2</v>
      </c>
      <c r="J8" s="50"/>
      <c r="K8" s="50"/>
      <c r="L8" s="45"/>
      <c r="M8" s="27">
        <v>0</v>
      </c>
      <c r="N8" s="67">
        <v>0</v>
      </c>
      <c r="O8" s="345">
        <f t="shared" ref="O8:O20" si="1">SUM(M8*N8)</f>
        <v>0</v>
      </c>
    </row>
    <row r="9" spans="1:17" x14ac:dyDescent="0.25">
      <c r="A9" s="17">
        <v>3</v>
      </c>
      <c r="B9" s="50"/>
      <c r="C9" s="50"/>
      <c r="D9" s="45"/>
      <c r="E9" s="27">
        <v>0</v>
      </c>
      <c r="F9" s="67">
        <v>0</v>
      </c>
      <c r="G9" s="345">
        <f t="shared" si="0"/>
        <v>0</v>
      </c>
      <c r="I9" s="17">
        <v>3</v>
      </c>
      <c r="J9" s="50"/>
      <c r="K9" s="50"/>
      <c r="L9" s="45"/>
      <c r="M9" s="27">
        <v>0</v>
      </c>
      <c r="N9" s="67">
        <v>0</v>
      </c>
      <c r="O9" s="345">
        <f t="shared" si="1"/>
        <v>0</v>
      </c>
    </row>
    <row r="10" spans="1:17" x14ac:dyDescent="0.25">
      <c r="A10" s="17">
        <v>4</v>
      </c>
      <c r="B10" s="51"/>
      <c r="C10" s="51"/>
      <c r="D10" s="45"/>
      <c r="E10" s="27">
        <v>0</v>
      </c>
      <c r="F10" s="67">
        <v>0</v>
      </c>
      <c r="G10" s="345">
        <f t="shared" si="0"/>
        <v>0</v>
      </c>
      <c r="I10" s="17">
        <v>4</v>
      </c>
      <c r="J10" s="51"/>
      <c r="K10" s="51"/>
      <c r="L10" s="45"/>
      <c r="M10" s="27">
        <v>0</v>
      </c>
      <c r="N10" s="67">
        <v>0</v>
      </c>
      <c r="O10" s="345">
        <f t="shared" si="1"/>
        <v>0</v>
      </c>
    </row>
    <row r="11" spans="1:17" x14ac:dyDescent="0.25">
      <c r="A11" s="17">
        <v>5</v>
      </c>
      <c r="B11" s="51"/>
      <c r="C11" s="51"/>
      <c r="D11" s="45"/>
      <c r="E11" s="27">
        <v>0</v>
      </c>
      <c r="F11" s="67">
        <v>0</v>
      </c>
      <c r="G11" s="345">
        <f t="shared" si="0"/>
        <v>0</v>
      </c>
      <c r="I11" s="17">
        <v>5</v>
      </c>
      <c r="J11" s="51"/>
      <c r="K11" s="51"/>
      <c r="L11" s="45"/>
      <c r="M11" s="27">
        <v>0</v>
      </c>
      <c r="N11" s="67">
        <v>0</v>
      </c>
      <c r="O11" s="345">
        <f t="shared" si="1"/>
        <v>0</v>
      </c>
    </row>
    <row r="12" spans="1:17" x14ac:dyDescent="0.25">
      <c r="A12" s="17">
        <v>6</v>
      </c>
      <c r="B12" s="51"/>
      <c r="C12" s="51"/>
      <c r="D12" s="45"/>
      <c r="E12" s="27">
        <v>0</v>
      </c>
      <c r="F12" s="67">
        <v>0</v>
      </c>
      <c r="G12" s="345">
        <f t="shared" si="0"/>
        <v>0</v>
      </c>
      <c r="I12" s="17">
        <v>6</v>
      </c>
      <c r="J12" s="51"/>
      <c r="K12" s="51"/>
      <c r="L12" s="45"/>
      <c r="M12" s="27">
        <v>0</v>
      </c>
      <c r="N12" s="67">
        <v>0</v>
      </c>
      <c r="O12" s="345">
        <f t="shared" si="1"/>
        <v>0</v>
      </c>
    </row>
    <row r="13" spans="1:17" x14ac:dyDescent="0.25">
      <c r="A13" s="17">
        <v>7</v>
      </c>
      <c r="B13" s="51"/>
      <c r="C13" s="51"/>
      <c r="D13" s="45"/>
      <c r="E13" s="27">
        <v>0</v>
      </c>
      <c r="F13" s="67">
        <v>0</v>
      </c>
      <c r="G13" s="345">
        <f t="shared" si="0"/>
        <v>0</v>
      </c>
      <c r="I13" s="17">
        <v>7</v>
      </c>
      <c r="J13" s="51"/>
      <c r="K13" s="51"/>
      <c r="L13" s="45"/>
      <c r="M13" s="27">
        <v>0</v>
      </c>
      <c r="N13" s="67">
        <v>0</v>
      </c>
      <c r="O13" s="345">
        <f t="shared" si="1"/>
        <v>0</v>
      </c>
    </row>
    <row r="14" spans="1:17" x14ac:dyDescent="0.25">
      <c r="A14" s="17">
        <v>8</v>
      </c>
      <c r="B14" s="51"/>
      <c r="C14" s="51"/>
      <c r="D14" s="45"/>
      <c r="E14" s="27">
        <v>0</v>
      </c>
      <c r="F14" s="67">
        <v>0</v>
      </c>
      <c r="G14" s="345">
        <f t="shared" si="0"/>
        <v>0</v>
      </c>
      <c r="I14" s="17">
        <v>8</v>
      </c>
      <c r="J14" s="51"/>
      <c r="K14" s="51"/>
      <c r="L14" s="45"/>
      <c r="M14" s="27">
        <v>0</v>
      </c>
      <c r="N14" s="67">
        <v>0</v>
      </c>
      <c r="O14" s="345">
        <f t="shared" si="1"/>
        <v>0</v>
      </c>
    </row>
    <row r="15" spans="1:17" x14ac:dyDescent="0.25">
      <c r="A15" s="17">
        <v>9</v>
      </c>
      <c r="B15" s="51"/>
      <c r="C15" s="51"/>
      <c r="D15" s="45"/>
      <c r="E15" s="27">
        <v>0</v>
      </c>
      <c r="F15" s="67">
        <v>0</v>
      </c>
      <c r="G15" s="345">
        <f t="shared" si="0"/>
        <v>0</v>
      </c>
      <c r="I15" s="17">
        <v>9</v>
      </c>
      <c r="J15" s="51"/>
      <c r="K15" s="51"/>
      <c r="L15" s="45"/>
      <c r="M15" s="27">
        <v>0</v>
      </c>
      <c r="N15" s="67">
        <v>0</v>
      </c>
      <c r="O15" s="345">
        <f t="shared" si="1"/>
        <v>0</v>
      </c>
    </row>
    <row r="16" spans="1:17" x14ac:dyDescent="0.25">
      <c r="A16" s="17">
        <v>10</v>
      </c>
      <c r="B16" s="51"/>
      <c r="C16" s="51"/>
      <c r="D16" s="45"/>
      <c r="E16" s="27">
        <v>0</v>
      </c>
      <c r="F16" s="67">
        <v>0</v>
      </c>
      <c r="G16" s="345">
        <f t="shared" si="0"/>
        <v>0</v>
      </c>
      <c r="I16" s="17">
        <v>10</v>
      </c>
      <c r="J16" s="51"/>
      <c r="K16" s="51"/>
      <c r="L16" s="45"/>
      <c r="M16" s="27">
        <v>0</v>
      </c>
      <c r="N16" s="67">
        <v>0</v>
      </c>
      <c r="O16" s="345">
        <f t="shared" si="1"/>
        <v>0</v>
      </c>
    </row>
    <row r="17" spans="1:15" x14ac:dyDescent="0.25">
      <c r="A17" s="17">
        <v>11</v>
      </c>
      <c r="B17" s="51"/>
      <c r="C17" s="51"/>
      <c r="D17" s="45"/>
      <c r="E17" s="27">
        <v>0</v>
      </c>
      <c r="F17" s="67">
        <v>0</v>
      </c>
      <c r="G17" s="345">
        <f t="shared" si="0"/>
        <v>0</v>
      </c>
      <c r="I17" s="17">
        <v>11</v>
      </c>
      <c r="J17" s="51"/>
      <c r="K17" s="51"/>
      <c r="L17" s="45"/>
      <c r="M17" s="27">
        <v>0</v>
      </c>
      <c r="N17" s="67">
        <v>0</v>
      </c>
      <c r="O17" s="345">
        <f t="shared" si="1"/>
        <v>0</v>
      </c>
    </row>
    <row r="18" spans="1:15" x14ac:dyDescent="0.25">
      <c r="A18" s="17">
        <v>12</v>
      </c>
      <c r="B18" s="51"/>
      <c r="C18" s="51"/>
      <c r="D18" s="45"/>
      <c r="E18" s="27">
        <v>0</v>
      </c>
      <c r="F18" s="67">
        <v>0</v>
      </c>
      <c r="G18" s="345">
        <f t="shared" si="0"/>
        <v>0</v>
      </c>
      <c r="I18" s="17">
        <v>12</v>
      </c>
      <c r="J18" s="51"/>
      <c r="K18" s="51"/>
      <c r="L18" s="45"/>
      <c r="M18" s="27">
        <v>0</v>
      </c>
      <c r="N18" s="67">
        <v>0</v>
      </c>
      <c r="O18" s="345">
        <f t="shared" si="1"/>
        <v>0</v>
      </c>
    </row>
    <row r="19" spans="1:15" x14ac:dyDescent="0.25">
      <c r="A19" s="17">
        <v>13</v>
      </c>
      <c r="B19" s="51"/>
      <c r="C19" s="51"/>
      <c r="D19" s="45"/>
      <c r="E19" s="27">
        <v>0</v>
      </c>
      <c r="F19" s="67">
        <v>0</v>
      </c>
      <c r="G19" s="345">
        <f t="shared" si="0"/>
        <v>0</v>
      </c>
      <c r="I19" s="17">
        <v>13</v>
      </c>
      <c r="J19" s="51"/>
      <c r="K19" s="51"/>
      <c r="L19" s="45"/>
      <c r="M19" s="27">
        <v>0</v>
      </c>
      <c r="N19" s="67">
        <v>0</v>
      </c>
      <c r="O19" s="345">
        <f t="shared" si="1"/>
        <v>0</v>
      </c>
    </row>
    <row r="20" spans="1:15" x14ac:dyDescent="0.25">
      <c r="A20" s="17">
        <v>14</v>
      </c>
      <c r="B20" s="51"/>
      <c r="C20" s="51"/>
      <c r="D20" s="45"/>
      <c r="E20" s="27">
        <v>0</v>
      </c>
      <c r="F20" s="67">
        <v>0</v>
      </c>
      <c r="G20" s="345">
        <f t="shared" si="0"/>
        <v>0</v>
      </c>
      <c r="I20" s="17">
        <v>14</v>
      </c>
      <c r="J20" s="51"/>
      <c r="K20" s="51"/>
      <c r="L20" s="45"/>
      <c r="M20" s="27">
        <v>0</v>
      </c>
      <c r="N20" s="67">
        <v>0</v>
      </c>
      <c r="O20" s="345">
        <f t="shared" si="1"/>
        <v>0</v>
      </c>
    </row>
    <row r="21" spans="1:15" x14ac:dyDescent="0.25">
      <c r="A21" s="17">
        <v>15</v>
      </c>
      <c r="B21" s="51"/>
      <c r="C21" s="51"/>
      <c r="D21" s="45"/>
      <c r="E21" s="27">
        <v>0</v>
      </c>
      <c r="F21" s="67">
        <v>0</v>
      </c>
      <c r="G21" s="345">
        <f>SUM(E21*F21)</f>
        <v>0</v>
      </c>
      <c r="I21" s="17">
        <v>15</v>
      </c>
      <c r="J21" s="51"/>
      <c r="K21" s="51"/>
      <c r="L21" s="45"/>
      <c r="M21" s="27">
        <v>0</v>
      </c>
      <c r="N21" s="67">
        <v>0</v>
      </c>
      <c r="O21" s="345">
        <f>SUM(M21*N21)</f>
        <v>0</v>
      </c>
    </row>
    <row r="22" spans="1:15" x14ac:dyDescent="0.25">
      <c r="A22" s="17">
        <v>16</v>
      </c>
      <c r="B22" s="51"/>
      <c r="C22" s="51"/>
      <c r="D22" s="45"/>
      <c r="E22" s="27">
        <v>0</v>
      </c>
      <c r="F22" s="67">
        <v>0</v>
      </c>
      <c r="G22" s="345">
        <f t="shared" si="0"/>
        <v>0</v>
      </c>
      <c r="I22" s="17">
        <v>16</v>
      </c>
      <c r="J22" s="51"/>
      <c r="K22" s="51"/>
      <c r="L22" s="45"/>
      <c r="M22" s="27">
        <v>0</v>
      </c>
      <c r="N22" s="67">
        <v>0</v>
      </c>
      <c r="O22" s="345">
        <f t="shared" ref="O22:O31" si="2">SUM(M22*N22)</f>
        <v>0</v>
      </c>
    </row>
    <row r="23" spans="1:15" x14ac:dyDescent="0.25">
      <c r="A23" s="17">
        <v>17</v>
      </c>
      <c r="B23" s="51"/>
      <c r="C23" s="51"/>
      <c r="D23" s="45"/>
      <c r="E23" s="27">
        <v>0</v>
      </c>
      <c r="F23" s="67">
        <v>0</v>
      </c>
      <c r="G23" s="345">
        <f t="shared" si="0"/>
        <v>0</v>
      </c>
      <c r="I23" s="17">
        <v>17</v>
      </c>
      <c r="J23" s="51"/>
      <c r="K23" s="51"/>
      <c r="L23" s="45"/>
      <c r="M23" s="27">
        <v>0</v>
      </c>
      <c r="N23" s="67">
        <v>0</v>
      </c>
      <c r="O23" s="345">
        <f t="shared" si="2"/>
        <v>0</v>
      </c>
    </row>
    <row r="24" spans="1:15" x14ac:dyDescent="0.25">
      <c r="A24" s="17">
        <v>18</v>
      </c>
      <c r="B24" s="51"/>
      <c r="C24" s="51"/>
      <c r="D24" s="45"/>
      <c r="E24" s="27">
        <v>0</v>
      </c>
      <c r="F24" s="67">
        <v>0</v>
      </c>
      <c r="G24" s="345">
        <f t="shared" si="0"/>
        <v>0</v>
      </c>
      <c r="I24" s="17">
        <v>18</v>
      </c>
      <c r="J24" s="51"/>
      <c r="K24" s="51"/>
      <c r="L24" s="45"/>
      <c r="M24" s="27">
        <v>0</v>
      </c>
      <c r="N24" s="67">
        <v>0</v>
      </c>
      <c r="O24" s="345">
        <f t="shared" si="2"/>
        <v>0</v>
      </c>
    </row>
    <row r="25" spans="1:15" x14ac:dyDescent="0.25">
      <c r="A25" s="17">
        <v>19</v>
      </c>
      <c r="B25" s="51"/>
      <c r="C25" s="51"/>
      <c r="D25" s="45"/>
      <c r="E25" s="27">
        <v>0</v>
      </c>
      <c r="F25" s="67">
        <v>0</v>
      </c>
      <c r="G25" s="345">
        <f t="shared" si="0"/>
        <v>0</v>
      </c>
      <c r="I25" s="17">
        <v>19</v>
      </c>
      <c r="J25" s="51"/>
      <c r="K25" s="51"/>
      <c r="L25" s="45"/>
      <c r="M25" s="27">
        <v>0</v>
      </c>
      <c r="N25" s="67">
        <v>0</v>
      </c>
      <c r="O25" s="345">
        <f t="shared" si="2"/>
        <v>0</v>
      </c>
    </row>
    <row r="26" spans="1:15" x14ac:dyDescent="0.25">
      <c r="A26" s="17">
        <v>20</v>
      </c>
      <c r="B26" s="51"/>
      <c r="C26" s="51"/>
      <c r="D26" s="45"/>
      <c r="E26" s="27">
        <v>0</v>
      </c>
      <c r="F26" s="67">
        <v>0</v>
      </c>
      <c r="G26" s="345">
        <f t="shared" si="0"/>
        <v>0</v>
      </c>
      <c r="I26" s="17">
        <v>20</v>
      </c>
      <c r="J26" s="51"/>
      <c r="K26" s="51"/>
      <c r="L26" s="45"/>
      <c r="M26" s="27">
        <v>0</v>
      </c>
      <c r="N26" s="67">
        <v>0</v>
      </c>
      <c r="O26" s="345">
        <f t="shared" si="2"/>
        <v>0</v>
      </c>
    </row>
    <row r="27" spans="1:15" x14ac:dyDescent="0.25">
      <c r="A27" s="17">
        <v>21</v>
      </c>
      <c r="B27" s="51"/>
      <c r="C27" s="51"/>
      <c r="D27" s="45"/>
      <c r="E27" s="27">
        <v>0</v>
      </c>
      <c r="F27" s="67">
        <v>0</v>
      </c>
      <c r="G27" s="345">
        <f t="shared" si="0"/>
        <v>0</v>
      </c>
      <c r="I27" s="17">
        <v>21</v>
      </c>
      <c r="J27" s="51"/>
      <c r="K27" s="51"/>
      <c r="L27" s="45"/>
      <c r="M27" s="27">
        <v>0</v>
      </c>
      <c r="N27" s="67">
        <v>0</v>
      </c>
      <c r="O27" s="345">
        <f t="shared" si="2"/>
        <v>0</v>
      </c>
    </row>
    <row r="28" spans="1:15" x14ac:dyDescent="0.25">
      <c r="A28" s="17">
        <v>22</v>
      </c>
      <c r="B28" s="51"/>
      <c r="C28" s="51"/>
      <c r="D28" s="45"/>
      <c r="E28" s="27">
        <v>0</v>
      </c>
      <c r="F28" s="67">
        <v>0</v>
      </c>
      <c r="G28" s="345">
        <f t="shared" si="0"/>
        <v>0</v>
      </c>
      <c r="I28" s="17">
        <v>22</v>
      </c>
      <c r="J28" s="51"/>
      <c r="K28" s="51"/>
      <c r="L28" s="45"/>
      <c r="M28" s="27">
        <v>0</v>
      </c>
      <c r="N28" s="67">
        <v>0</v>
      </c>
      <c r="O28" s="345">
        <f t="shared" si="2"/>
        <v>0</v>
      </c>
    </row>
    <row r="29" spans="1:15" x14ac:dyDescent="0.25">
      <c r="A29" s="17">
        <v>23</v>
      </c>
      <c r="B29" s="51"/>
      <c r="C29" s="51"/>
      <c r="D29" s="45"/>
      <c r="E29" s="27">
        <v>0</v>
      </c>
      <c r="F29" s="67">
        <v>0</v>
      </c>
      <c r="G29" s="345">
        <f t="shared" si="0"/>
        <v>0</v>
      </c>
      <c r="I29" s="17">
        <v>23</v>
      </c>
      <c r="J29" s="51"/>
      <c r="K29" s="51"/>
      <c r="L29" s="45"/>
      <c r="M29" s="27">
        <v>0</v>
      </c>
      <c r="N29" s="67">
        <v>0</v>
      </c>
      <c r="O29" s="345">
        <f t="shared" si="2"/>
        <v>0</v>
      </c>
    </row>
    <row r="30" spans="1:15" x14ac:dyDescent="0.25">
      <c r="A30" s="17">
        <v>24</v>
      </c>
      <c r="B30" s="51"/>
      <c r="C30" s="51"/>
      <c r="D30" s="45"/>
      <c r="E30" s="27">
        <v>0</v>
      </c>
      <c r="F30" s="67">
        <v>0</v>
      </c>
      <c r="G30" s="345">
        <f t="shared" si="0"/>
        <v>0</v>
      </c>
      <c r="I30" s="17">
        <v>24</v>
      </c>
      <c r="J30" s="51"/>
      <c r="K30" s="51"/>
      <c r="L30" s="45"/>
      <c r="M30" s="27">
        <v>0</v>
      </c>
      <c r="N30" s="67">
        <v>0</v>
      </c>
      <c r="O30" s="345">
        <f t="shared" si="2"/>
        <v>0</v>
      </c>
    </row>
    <row r="31" spans="1:15" x14ac:dyDescent="0.25">
      <c r="A31" s="17">
        <v>25</v>
      </c>
      <c r="B31" s="51"/>
      <c r="C31" s="51"/>
      <c r="D31" s="45"/>
      <c r="E31" s="27">
        <v>0</v>
      </c>
      <c r="F31" s="67">
        <v>0</v>
      </c>
      <c r="G31" s="345">
        <f t="shared" si="0"/>
        <v>0</v>
      </c>
      <c r="I31" s="17">
        <v>25</v>
      </c>
      <c r="J31" s="51"/>
      <c r="K31" s="51"/>
      <c r="L31" s="45"/>
      <c r="M31" s="27">
        <v>0</v>
      </c>
      <c r="N31" s="67">
        <v>0</v>
      </c>
      <c r="O31" s="345">
        <f t="shared" si="2"/>
        <v>0</v>
      </c>
    </row>
    <row r="32" spans="1:15" ht="16.149999999999999" customHeight="1" x14ac:dyDescent="0.3">
      <c r="A32" s="17"/>
      <c r="B32" s="547" t="s">
        <v>269</v>
      </c>
      <c r="C32" s="548"/>
      <c r="D32" s="549"/>
      <c r="E32" s="14">
        <f>SUM(E7:E31)</f>
        <v>0</v>
      </c>
      <c r="F32" s="68"/>
      <c r="G32" s="14">
        <f>SUM(G7:G31)</f>
        <v>0</v>
      </c>
      <c r="I32" s="17"/>
      <c r="J32" s="547" t="s">
        <v>269</v>
      </c>
      <c r="K32" s="548"/>
      <c r="L32" s="549"/>
      <c r="M32" s="14">
        <f>SUM(M7:M31)</f>
        <v>0</v>
      </c>
      <c r="N32" s="68"/>
      <c r="O32" s="14">
        <f>SUM(O7:O31)</f>
        <v>0</v>
      </c>
    </row>
    <row r="34" spans="1:15" ht="25" x14ac:dyDescent="0.5">
      <c r="A34" s="491" t="s">
        <v>270</v>
      </c>
      <c r="B34" s="491"/>
      <c r="C34" s="491"/>
      <c r="D34" s="491"/>
      <c r="E34" s="491"/>
      <c r="F34" s="491"/>
      <c r="G34" s="491"/>
      <c r="H34" s="491"/>
      <c r="I34" s="491"/>
      <c r="J34" s="491"/>
      <c r="K34" s="491"/>
      <c r="L34" s="491"/>
      <c r="M34" s="491"/>
      <c r="N34" s="491"/>
      <c r="O34" s="491"/>
    </row>
    <row r="35" spans="1:15" ht="15.5" x14ac:dyDescent="0.35">
      <c r="A35" s="438" t="s">
        <v>131</v>
      </c>
      <c r="B35" s="439"/>
      <c r="C35" s="439"/>
      <c r="D35" s="439"/>
      <c r="E35" s="439"/>
      <c r="F35" s="439"/>
      <c r="G35" s="440"/>
      <c r="I35" s="438" t="s">
        <v>132</v>
      </c>
      <c r="J35" s="439"/>
      <c r="K35" s="439"/>
      <c r="L35" s="439"/>
      <c r="M35" s="439"/>
      <c r="N35" s="439"/>
      <c r="O35" s="440"/>
    </row>
    <row r="36" spans="1:15" x14ac:dyDescent="0.25">
      <c r="A36" s="259"/>
      <c r="B36" s="260" t="s">
        <v>198</v>
      </c>
      <c r="C36" s="261" t="s">
        <v>199</v>
      </c>
      <c r="D36" s="259" t="s">
        <v>200</v>
      </c>
      <c r="E36" s="259" t="s">
        <v>201</v>
      </c>
      <c r="F36" s="259" t="s">
        <v>202</v>
      </c>
      <c r="G36" s="262" t="s">
        <v>203</v>
      </c>
      <c r="I36" s="259"/>
      <c r="J36" s="260" t="s">
        <v>198</v>
      </c>
      <c r="K36" s="261" t="s">
        <v>199</v>
      </c>
      <c r="L36" s="259" t="s">
        <v>200</v>
      </c>
      <c r="M36" s="259" t="s">
        <v>201</v>
      </c>
      <c r="N36" s="259" t="s">
        <v>202</v>
      </c>
      <c r="O36" s="262" t="s">
        <v>203</v>
      </c>
    </row>
    <row r="37" spans="1:15" ht="42.5" x14ac:dyDescent="0.3">
      <c r="A37" s="263"/>
      <c r="B37" s="264" t="s">
        <v>265</v>
      </c>
      <c r="C37" s="264" t="s">
        <v>206</v>
      </c>
      <c r="D37" s="265" t="s">
        <v>266</v>
      </c>
      <c r="E37" s="266" t="s">
        <v>267</v>
      </c>
      <c r="F37" s="267" t="s">
        <v>250</v>
      </c>
      <c r="G37" s="247" t="s">
        <v>243</v>
      </c>
      <c r="I37" s="263"/>
      <c r="J37" s="264" t="s">
        <v>265</v>
      </c>
      <c r="K37" s="264" t="s">
        <v>206</v>
      </c>
      <c r="L37" s="265" t="s">
        <v>266</v>
      </c>
      <c r="M37" s="266" t="s">
        <v>267</v>
      </c>
      <c r="N37" s="267" t="s">
        <v>250</v>
      </c>
      <c r="O37" s="247" t="s">
        <v>243</v>
      </c>
    </row>
    <row r="38" spans="1:15" x14ac:dyDescent="0.25">
      <c r="A38" s="244">
        <v>1</v>
      </c>
      <c r="B38" s="50"/>
      <c r="C38" s="50"/>
      <c r="D38" s="45"/>
      <c r="E38" s="27">
        <v>0</v>
      </c>
      <c r="F38" s="67">
        <v>0</v>
      </c>
      <c r="G38" s="346">
        <f>SUM(E38*F38)</f>
        <v>0</v>
      </c>
      <c r="I38" s="244">
        <v>1</v>
      </c>
      <c r="J38" s="50"/>
      <c r="K38" s="50"/>
      <c r="L38" s="45"/>
      <c r="M38" s="27">
        <v>0</v>
      </c>
      <c r="N38" s="67">
        <v>0</v>
      </c>
      <c r="O38" s="346">
        <f>SUM(M38*N38)</f>
        <v>0</v>
      </c>
    </row>
    <row r="39" spans="1:15" x14ac:dyDescent="0.25">
      <c r="A39" s="244">
        <v>2</v>
      </c>
      <c r="B39" s="50"/>
      <c r="C39" s="50"/>
      <c r="D39" s="45"/>
      <c r="E39" s="27">
        <v>0</v>
      </c>
      <c r="F39" s="67">
        <v>0</v>
      </c>
      <c r="G39" s="346">
        <f t="shared" ref="G39:G52" si="3">SUM(E39*F39)</f>
        <v>0</v>
      </c>
      <c r="I39" s="244">
        <v>2</v>
      </c>
      <c r="J39" s="50"/>
      <c r="K39" s="50"/>
      <c r="L39" s="45"/>
      <c r="M39" s="27">
        <v>0</v>
      </c>
      <c r="N39" s="67">
        <v>0</v>
      </c>
      <c r="O39" s="346">
        <f t="shared" ref="O39:O52" si="4">SUM(M39*N39)</f>
        <v>0</v>
      </c>
    </row>
    <row r="40" spans="1:15" x14ac:dyDescent="0.25">
      <c r="A40" s="244">
        <v>3</v>
      </c>
      <c r="B40" s="50"/>
      <c r="C40" s="50"/>
      <c r="D40" s="45"/>
      <c r="E40" s="27">
        <v>0</v>
      </c>
      <c r="F40" s="67">
        <v>0</v>
      </c>
      <c r="G40" s="346">
        <f t="shared" si="3"/>
        <v>0</v>
      </c>
      <c r="I40" s="244">
        <v>3</v>
      </c>
      <c r="J40" s="50"/>
      <c r="K40" s="50"/>
      <c r="L40" s="45"/>
      <c r="M40" s="27">
        <v>0</v>
      </c>
      <c r="N40" s="67">
        <v>0</v>
      </c>
      <c r="O40" s="346">
        <f t="shared" si="4"/>
        <v>0</v>
      </c>
    </row>
    <row r="41" spans="1:15" x14ac:dyDescent="0.25">
      <c r="A41" s="244">
        <v>4</v>
      </c>
      <c r="B41" s="51"/>
      <c r="C41" s="51"/>
      <c r="D41" s="45"/>
      <c r="E41" s="27">
        <v>0</v>
      </c>
      <c r="F41" s="67">
        <v>0</v>
      </c>
      <c r="G41" s="346">
        <f t="shared" si="3"/>
        <v>0</v>
      </c>
      <c r="I41" s="244">
        <v>4</v>
      </c>
      <c r="J41" s="51"/>
      <c r="K41" s="51"/>
      <c r="L41" s="45"/>
      <c r="M41" s="27">
        <v>0</v>
      </c>
      <c r="N41" s="67">
        <v>0</v>
      </c>
      <c r="O41" s="346">
        <f t="shared" si="4"/>
        <v>0</v>
      </c>
    </row>
    <row r="42" spans="1:15" x14ac:dyDescent="0.25">
      <c r="A42" s="244">
        <v>5</v>
      </c>
      <c r="B42" s="51"/>
      <c r="C42" s="51"/>
      <c r="D42" s="45"/>
      <c r="E42" s="27">
        <v>0</v>
      </c>
      <c r="F42" s="67">
        <v>0</v>
      </c>
      <c r="G42" s="346">
        <f t="shared" si="3"/>
        <v>0</v>
      </c>
      <c r="I42" s="244">
        <v>5</v>
      </c>
      <c r="J42" s="51"/>
      <c r="K42" s="51"/>
      <c r="L42" s="45"/>
      <c r="M42" s="27">
        <v>0</v>
      </c>
      <c r="N42" s="67">
        <v>0</v>
      </c>
      <c r="O42" s="346">
        <f t="shared" si="4"/>
        <v>0</v>
      </c>
    </row>
    <row r="43" spans="1:15" x14ac:dyDescent="0.25">
      <c r="A43" s="244">
        <v>6</v>
      </c>
      <c r="B43" s="51"/>
      <c r="C43" s="51"/>
      <c r="D43" s="45"/>
      <c r="E43" s="27">
        <v>0</v>
      </c>
      <c r="F43" s="67">
        <v>0</v>
      </c>
      <c r="G43" s="346">
        <f t="shared" si="3"/>
        <v>0</v>
      </c>
      <c r="I43" s="244">
        <v>6</v>
      </c>
      <c r="J43" s="51"/>
      <c r="K43" s="51"/>
      <c r="L43" s="45"/>
      <c r="M43" s="27">
        <v>0</v>
      </c>
      <c r="N43" s="67">
        <v>0</v>
      </c>
      <c r="O43" s="346">
        <f t="shared" si="4"/>
        <v>0</v>
      </c>
    </row>
    <row r="44" spans="1:15" x14ac:dyDescent="0.25">
      <c r="A44" s="244">
        <v>7</v>
      </c>
      <c r="B44" s="51"/>
      <c r="C44" s="51"/>
      <c r="D44" s="45"/>
      <c r="E44" s="27">
        <v>0</v>
      </c>
      <c r="F44" s="67">
        <v>0</v>
      </c>
      <c r="G44" s="346">
        <f t="shared" si="3"/>
        <v>0</v>
      </c>
      <c r="I44" s="244">
        <v>7</v>
      </c>
      <c r="J44" s="51"/>
      <c r="K44" s="51"/>
      <c r="L44" s="45"/>
      <c r="M44" s="27">
        <v>0</v>
      </c>
      <c r="N44" s="67">
        <v>0</v>
      </c>
      <c r="O44" s="346">
        <f t="shared" si="4"/>
        <v>0</v>
      </c>
    </row>
    <row r="45" spans="1:15" x14ac:dyDescent="0.25">
      <c r="A45" s="244">
        <v>8</v>
      </c>
      <c r="B45" s="51"/>
      <c r="C45" s="51"/>
      <c r="D45" s="45"/>
      <c r="E45" s="27">
        <v>0</v>
      </c>
      <c r="F45" s="67">
        <v>0</v>
      </c>
      <c r="G45" s="346">
        <f t="shared" si="3"/>
        <v>0</v>
      </c>
      <c r="I45" s="244">
        <v>8</v>
      </c>
      <c r="J45" s="51"/>
      <c r="K45" s="51"/>
      <c r="L45" s="45"/>
      <c r="M45" s="27">
        <v>0</v>
      </c>
      <c r="N45" s="67">
        <v>0</v>
      </c>
      <c r="O45" s="346">
        <f t="shared" si="4"/>
        <v>0</v>
      </c>
    </row>
    <row r="46" spans="1:15" x14ac:dyDescent="0.25">
      <c r="A46" s="244">
        <v>9</v>
      </c>
      <c r="B46" s="51"/>
      <c r="C46" s="51"/>
      <c r="D46" s="45"/>
      <c r="E46" s="27">
        <v>0</v>
      </c>
      <c r="F46" s="67">
        <v>0</v>
      </c>
      <c r="G46" s="346">
        <f t="shared" si="3"/>
        <v>0</v>
      </c>
      <c r="I46" s="244">
        <v>9</v>
      </c>
      <c r="J46" s="51"/>
      <c r="K46" s="51"/>
      <c r="L46" s="45"/>
      <c r="M46" s="27">
        <v>0</v>
      </c>
      <c r="N46" s="67">
        <v>0</v>
      </c>
      <c r="O46" s="346">
        <f t="shared" si="4"/>
        <v>0</v>
      </c>
    </row>
    <row r="47" spans="1:15" x14ac:dyDescent="0.25">
      <c r="A47" s="244">
        <v>10</v>
      </c>
      <c r="B47" s="51"/>
      <c r="C47" s="51"/>
      <c r="D47" s="45"/>
      <c r="E47" s="27">
        <v>0</v>
      </c>
      <c r="F47" s="67">
        <v>0</v>
      </c>
      <c r="G47" s="346">
        <f t="shared" si="3"/>
        <v>0</v>
      </c>
      <c r="I47" s="244">
        <v>10</v>
      </c>
      <c r="J47" s="51"/>
      <c r="K47" s="51"/>
      <c r="L47" s="45"/>
      <c r="M47" s="27">
        <v>0</v>
      </c>
      <c r="N47" s="67">
        <v>0</v>
      </c>
      <c r="O47" s="346">
        <f t="shared" si="4"/>
        <v>0</v>
      </c>
    </row>
    <row r="48" spans="1:15" x14ac:dyDescent="0.25">
      <c r="A48" s="244">
        <v>11</v>
      </c>
      <c r="B48" s="51"/>
      <c r="C48" s="51"/>
      <c r="D48" s="45"/>
      <c r="E48" s="27">
        <v>0</v>
      </c>
      <c r="F48" s="67">
        <v>0</v>
      </c>
      <c r="G48" s="346">
        <f t="shared" si="3"/>
        <v>0</v>
      </c>
      <c r="I48" s="244">
        <v>11</v>
      </c>
      <c r="J48" s="51"/>
      <c r="K48" s="51"/>
      <c r="L48" s="45"/>
      <c r="M48" s="27">
        <v>0</v>
      </c>
      <c r="N48" s="67">
        <v>0</v>
      </c>
      <c r="O48" s="346">
        <f t="shared" si="4"/>
        <v>0</v>
      </c>
    </row>
    <row r="49" spans="1:15" x14ac:dyDescent="0.25">
      <c r="A49" s="244">
        <v>12</v>
      </c>
      <c r="B49" s="51"/>
      <c r="C49" s="51"/>
      <c r="D49" s="45"/>
      <c r="E49" s="27">
        <v>0</v>
      </c>
      <c r="F49" s="67">
        <v>0</v>
      </c>
      <c r="G49" s="346">
        <f t="shared" si="3"/>
        <v>0</v>
      </c>
      <c r="I49" s="244">
        <v>12</v>
      </c>
      <c r="J49" s="51"/>
      <c r="K49" s="51"/>
      <c r="L49" s="45"/>
      <c r="M49" s="27">
        <v>0</v>
      </c>
      <c r="N49" s="67">
        <v>0</v>
      </c>
      <c r="O49" s="346">
        <f t="shared" si="4"/>
        <v>0</v>
      </c>
    </row>
    <row r="50" spans="1:15" x14ac:dyDescent="0.25">
      <c r="A50" s="244">
        <v>13</v>
      </c>
      <c r="B50" s="51"/>
      <c r="C50" s="51"/>
      <c r="D50" s="45"/>
      <c r="E50" s="27">
        <v>0</v>
      </c>
      <c r="F50" s="67">
        <v>0</v>
      </c>
      <c r="G50" s="346">
        <f t="shared" si="3"/>
        <v>0</v>
      </c>
      <c r="I50" s="244">
        <v>13</v>
      </c>
      <c r="J50" s="51"/>
      <c r="K50" s="51"/>
      <c r="L50" s="45"/>
      <c r="M50" s="27">
        <v>0</v>
      </c>
      <c r="N50" s="67">
        <v>0</v>
      </c>
      <c r="O50" s="346">
        <f t="shared" si="4"/>
        <v>0</v>
      </c>
    </row>
    <row r="51" spans="1:15" x14ac:dyDescent="0.25">
      <c r="A51" s="244">
        <v>14</v>
      </c>
      <c r="B51" s="51"/>
      <c r="C51" s="51"/>
      <c r="D51" s="45"/>
      <c r="E51" s="27">
        <v>0</v>
      </c>
      <c r="F51" s="67">
        <v>0</v>
      </c>
      <c r="G51" s="346">
        <f t="shared" si="3"/>
        <v>0</v>
      </c>
      <c r="I51" s="244">
        <v>14</v>
      </c>
      <c r="J51" s="51"/>
      <c r="K51" s="51"/>
      <c r="L51" s="45"/>
      <c r="M51" s="27">
        <v>0</v>
      </c>
      <c r="N51" s="67">
        <v>0</v>
      </c>
      <c r="O51" s="346">
        <f t="shared" si="4"/>
        <v>0</v>
      </c>
    </row>
    <row r="52" spans="1:15" x14ac:dyDescent="0.25">
      <c r="A52" s="244">
        <v>15</v>
      </c>
      <c r="B52" s="51"/>
      <c r="C52" s="51"/>
      <c r="D52" s="45"/>
      <c r="E52" s="27">
        <v>0</v>
      </c>
      <c r="F52" s="67">
        <v>0</v>
      </c>
      <c r="G52" s="346">
        <f t="shared" si="3"/>
        <v>0</v>
      </c>
      <c r="I52" s="244">
        <v>15</v>
      </c>
      <c r="J52" s="51"/>
      <c r="K52" s="51"/>
      <c r="L52" s="45"/>
      <c r="M52" s="27">
        <v>0</v>
      </c>
      <c r="N52" s="67">
        <v>0</v>
      </c>
      <c r="O52" s="346">
        <f t="shared" si="4"/>
        <v>0</v>
      </c>
    </row>
    <row r="53" spans="1:15" ht="16.149999999999999" customHeight="1" x14ac:dyDescent="0.3">
      <c r="A53" s="244"/>
      <c r="B53" s="543" t="s">
        <v>271</v>
      </c>
      <c r="C53" s="544"/>
      <c r="D53" s="545"/>
      <c r="E53" s="268">
        <f>SUM(E38:E52)</f>
        <v>0</v>
      </c>
      <c r="F53" s="269"/>
      <c r="G53" s="268">
        <f>SUM(G38:G52)</f>
        <v>0</v>
      </c>
      <c r="I53" s="244"/>
      <c r="J53" s="543" t="s">
        <v>271</v>
      </c>
      <c r="K53" s="544"/>
      <c r="L53" s="545"/>
      <c r="M53" s="268">
        <f>SUM(M38:M52)</f>
        <v>0</v>
      </c>
      <c r="N53" s="269"/>
      <c r="O53" s="268">
        <f>SUM(O38:O52)</f>
        <v>0</v>
      </c>
    </row>
  </sheetData>
  <sheetProtection selectLockedCells="1"/>
  <mergeCells count="12">
    <mergeCell ref="A1:C1"/>
    <mergeCell ref="D1:O1"/>
    <mergeCell ref="J53:L53"/>
    <mergeCell ref="A3:O3"/>
    <mergeCell ref="A34:O34"/>
    <mergeCell ref="I4:O4"/>
    <mergeCell ref="J32:L32"/>
    <mergeCell ref="I35:O35"/>
    <mergeCell ref="B32:D32"/>
    <mergeCell ref="A4:G4"/>
    <mergeCell ref="B53:D53"/>
    <mergeCell ref="A35:G35"/>
  </mergeCells>
  <phoneticPr fontId="0" type="noConversion"/>
  <dataValidations count="1">
    <dataValidation type="list" allowBlank="1" showInputMessage="1" showErrorMessage="1" sqref="D7:D31 D38:D52 L7:L31 L38:L52" xr:uid="{00000000-0002-0000-0600-000000000000}">
      <formula1>equip</formula1>
    </dataValidation>
  </dataValidations>
  <printOptions horizontalCentered="1" verticalCentered="1"/>
  <pageMargins left="0.25" right="0.25" top="0.75" bottom="0.75" header="0.3" footer="0.3"/>
  <pageSetup scale="90" orientation="landscape" r:id="rId1"/>
  <headerFooter>
    <oddHeader>&amp;L&amp;G</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8" tint="0.59999389629810485"/>
  </sheetPr>
  <dimension ref="A1:Q49"/>
  <sheetViews>
    <sheetView showGridLines="0" zoomScaleNormal="100" workbookViewId="0">
      <selection activeCell="A3" sqref="A3:M3"/>
    </sheetView>
  </sheetViews>
  <sheetFormatPr defaultColWidth="9.26953125" defaultRowHeight="13" x14ac:dyDescent="0.3"/>
  <cols>
    <col min="1" max="1" width="3.26953125" style="7" customWidth="1"/>
    <col min="2" max="2" width="32.453125" style="1" customWidth="1"/>
    <col min="3" max="3" width="54.7265625" style="1" customWidth="1"/>
    <col min="4" max="4" width="9.7265625" style="71" customWidth="1"/>
    <col min="5" max="5" width="14.26953125" style="1" customWidth="1"/>
    <col min="6" max="7" width="9.26953125" style="1"/>
    <col min="8" max="8" width="3.26953125" style="7" customWidth="1"/>
    <col min="9" max="9" width="32.453125" style="1" customWidth="1"/>
    <col min="10" max="10" width="54.7265625" style="1" customWidth="1"/>
    <col min="11" max="11" width="9.7265625" style="71" customWidth="1"/>
    <col min="12" max="12" width="14.26953125" style="1" customWidth="1"/>
    <col min="13" max="16384" width="9.26953125" style="1"/>
  </cols>
  <sheetData>
    <row r="1" spans="1:17" ht="42.75" customHeight="1" x14ac:dyDescent="0.4">
      <c r="A1" s="434" t="s">
        <v>195</v>
      </c>
      <c r="B1" s="434"/>
      <c r="C1" s="434"/>
      <c r="D1" s="434"/>
      <c r="E1" s="434"/>
      <c r="F1" s="434"/>
      <c r="G1" s="434"/>
      <c r="H1" s="434"/>
      <c r="I1" s="434"/>
      <c r="J1" s="434"/>
      <c r="K1" s="434"/>
      <c r="L1" s="434"/>
      <c r="M1" s="434"/>
      <c r="N1" s="330"/>
      <c r="O1" s="330"/>
      <c r="P1" s="330"/>
      <c r="Q1" s="330"/>
    </row>
    <row r="2" spans="1:17" ht="23.25" customHeight="1" x14ac:dyDescent="0.4">
      <c r="A2" s="328"/>
      <c r="B2" s="328"/>
      <c r="C2" s="328"/>
      <c r="D2" s="328"/>
      <c r="E2" s="328"/>
      <c r="F2" s="328"/>
      <c r="G2" s="328"/>
      <c r="H2" s="328"/>
      <c r="I2" s="328"/>
      <c r="J2" s="328"/>
      <c r="K2" s="328"/>
      <c r="L2" s="328"/>
      <c r="M2" s="328"/>
      <c r="N2" s="330"/>
      <c r="O2" s="330"/>
      <c r="P2" s="330"/>
      <c r="Q2" s="330"/>
    </row>
    <row r="3" spans="1:17" ht="106.5" customHeight="1" x14ac:dyDescent="0.5">
      <c r="A3" s="546" t="s">
        <v>272</v>
      </c>
      <c r="B3" s="491"/>
      <c r="C3" s="491"/>
      <c r="D3" s="491"/>
      <c r="E3" s="491"/>
      <c r="F3" s="491"/>
      <c r="G3" s="491"/>
      <c r="H3" s="491"/>
      <c r="I3" s="491"/>
      <c r="J3" s="491"/>
      <c r="K3" s="491"/>
      <c r="L3" s="491"/>
      <c r="M3" s="491"/>
    </row>
    <row r="4" spans="1:17" ht="15.5" x14ac:dyDescent="0.35">
      <c r="A4" s="438" t="s">
        <v>131</v>
      </c>
      <c r="B4" s="439"/>
      <c r="C4" s="439"/>
      <c r="D4" s="439"/>
      <c r="E4" s="439"/>
      <c r="F4" s="440"/>
      <c r="H4" s="438" t="s">
        <v>132</v>
      </c>
      <c r="I4" s="439"/>
      <c r="J4" s="439"/>
      <c r="K4" s="439"/>
      <c r="L4" s="439"/>
      <c r="M4" s="440"/>
    </row>
    <row r="5" spans="1:17" x14ac:dyDescent="0.3">
      <c r="A5" s="59"/>
      <c r="B5" s="60" t="s">
        <v>198</v>
      </c>
      <c r="C5" s="187" t="s">
        <v>199</v>
      </c>
      <c r="D5" s="60" t="s">
        <v>200</v>
      </c>
      <c r="E5" s="60" t="s">
        <v>201</v>
      </c>
      <c r="F5" s="61" t="s">
        <v>202</v>
      </c>
      <c r="H5" s="59"/>
      <c r="I5" s="60" t="s">
        <v>198</v>
      </c>
      <c r="J5" s="187" t="s">
        <v>199</v>
      </c>
      <c r="K5" s="60" t="s">
        <v>200</v>
      </c>
      <c r="L5" s="60" t="s">
        <v>201</v>
      </c>
      <c r="M5" s="61" t="s">
        <v>202</v>
      </c>
    </row>
    <row r="6" spans="1:17" s="4" customFormat="1" ht="53" x14ac:dyDescent="0.3">
      <c r="A6" s="40"/>
      <c r="B6" s="18" t="s">
        <v>237</v>
      </c>
      <c r="C6" s="175" t="s">
        <v>206</v>
      </c>
      <c r="D6" s="18" t="s">
        <v>273</v>
      </c>
      <c r="E6" s="18" t="s">
        <v>250</v>
      </c>
      <c r="F6" s="19" t="s">
        <v>274</v>
      </c>
      <c r="H6" s="40"/>
      <c r="I6" s="18" t="s">
        <v>237</v>
      </c>
      <c r="J6" s="175" t="s">
        <v>206</v>
      </c>
      <c r="K6" s="18" t="s">
        <v>273</v>
      </c>
      <c r="L6" s="18" t="s">
        <v>250</v>
      </c>
      <c r="M6" s="19" t="s">
        <v>243</v>
      </c>
    </row>
    <row r="7" spans="1:17" x14ac:dyDescent="0.3">
      <c r="A7" s="17">
        <v>1</v>
      </c>
      <c r="B7" s="185"/>
      <c r="C7" s="185"/>
      <c r="D7" s="56">
        <v>0</v>
      </c>
      <c r="E7" s="67">
        <v>0</v>
      </c>
      <c r="F7" s="37">
        <f>SUM(D7*E7)</f>
        <v>0</v>
      </c>
      <c r="H7" s="17">
        <v>1</v>
      </c>
      <c r="I7" s="185"/>
      <c r="J7" s="185"/>
      <c r="K7" s="56">
        <v>0</v>
      </c>
      <c r="L7" s="67">
        <v>0</v>
      </c>
      <c r="M7" s="37">
        <f>SUM(K7*L7)</f>
        <v>0</v>
      </c>
    </row>
    <row r="8" spans="1:17" x14ac:dyDescent="0.3">
      <c r="A8" s="17">
        <v>2</v>
      </c>
      <c r="B8" s="186"/>
      <c r="C8" s="186"/>
      <c r="D8" s="56">
        <v>0</v>
      </c>
      <c r="E8" s="67">
        <v>0</v>
      </c>
      <c r="F8" s="37">
        <f t="shared" ref="F8:F31" si="0">SUM(D8*E8)</f>
        <v>0</v>
      </c>
      <c r="H8" s="17">
        <v>2</v>
      </c>
      <c r="I8" s="186"/>
      <c r="J8" s="186"/>
      <c r="K8" s="56">
        <v>0</v>
      </c>
      <c r="L8" s="67">
        <v>0</v>
      </c>
      <c r="M8" s="37">
        <f t="shared" ref="M8:M31" si="1">SUM(K8*L8)</f>
        <v>0</v>
      </c>
    </row>
    <row r="9" spans="1:17" x14ac:dyDescent="0.3">
      <c r="A9" s="17">
        <v>3</v>
      </c>
      <c r="B9" s="185"/>
      <c r="C9" s="185"/>
      <c r="D9" s="56">
        <v>0</v>
      </c>
      <c r="E9" s="67">
        <v>0</v>
      </c>
      <c r="F9" s="37">
        <f t="shared" si="0"/>
        <v>0</v>
      </c>
      <c r="H9" s="17">
        <v>3</v>
      </c>
      <c r="I9" s="185"/>
      <c r="J9" s="185"/>
      <c r="K9" s="56">
        <v>0</v>
      </c>
      <c r="L9" s="67">
        <v>0</v>
      </c>
      <c r="M9" s="37">
        <f t="shared" si="1"/>
        <v>0</v>
      </c>
    </row>
    <row r="10" spans="1:17" x14ac:dyDescent="0.3">
      <c r="A10" s="17">
        <v>4</v>
      </c>
      <c r="B10" s="185"/>
      <c r="C10" s="185"/>
      <c r="D10" s="56">
        <v>0</v>
      </c>
      <c r="E10" s="67">
        <v>0</v>
      </c>
      <c r="F10" s="37">
        <f t="shared" si="0"/>
        <v>0</v>
      </c>
      <c r="H10" s="17">
        <v>4</v>
      </c>
      <c r="I10" s="185"/>
      <c r="J10" s="185"/>
      <c r="K10" s="56">
        <v>0</v>
      </c>
      <c r="L10" s="67">
        <v>0</v>
      </c>
      <c r="M10" s="37">
        <f t="shared" si="1"/>
        <v>0</v>
      </c>
    </row>
    <row r="11" spans="1:17" x14ac:dyDescent="0.3">
      <c r="A11" s="17">
        <v>5</v>
      </c>
      <c r="B11" s="50"/>
      <c r="C11" s="188"/>
      <c r="D11" s="56">
        <v>0</v>
      </c>
      <c r="E11" s="67">
        <v>0</v>
      </c>
      <c r="F11" s="37">
        <f t="shared" si="0"/>
        <v>0</v>
      </c>
      <c r="H11" s="17">
        <v>5</v>
      </c>
      <c r="I11" s="50"/>
      <c r="J11" s="188"/>
      <c r="K11" s="56">
        <v>0</v>
      </c>
      <c r="L11" s="67">
        <v>0</v>
      </c>
      <c r="M11" s="37">
        <f t="shared" si="1"/>
        <v>0</v>
      </c>
    </row>
    <row r="12" spans="1:17" x14ac:dyDescent="0.3">
      <c r="A12" s="17">
        <v>6</v>
      </c>
      <c r="B12" s="50"/>
      <c r="C12" s="188"/>
      <c r="D12" s="56">
        <v>0</v>
      </c>
      <c r="E12" s="67">
        <v>0</v>
      </c>
      <c r="F12" s="37">
        <f t="shared" si="0"/>
        <v>0</v>
      </c>
      <c r="H12" s="17">
        <v>6</v>
      </c>
      <c r="I12" s="50"/>
      <c r="J12" s="188"/>
      <c r="K12" s="56">
        <v>0</v>
      </c>
      <c r="L12" s="67">
        <v>0</v>
      </c>
      <c r="M12" s="37">
        <f t="shared" si="1"/>
        <v>0</v>
      </c>
    </row>
    <row r="13" spans="1:17" x14ac:dyDescent="0.3">
      <c r="A13" s="17">
        <v>7</v>
      </c>
      <c r="B13" s="50"/>
      <c r="C13" s="188"/>
      <c r="D13" s="56">
        <v>0</v>
      </c>
      <c r="E13" s="67">
        <v>0</v>
      </c>
      <c r="F13" s="37">
        <f t="shared" si="0"/>
        <v>0</v>
      </c>
      <c r="H13" s="17">
        <v>7</v>
      </c>
      <c r="I13" s="50"/>
      <c r="J13" s="188"/>
      <c r="K13" s="56">
        <v>0</v>
      </c>
      <c r="L13" s="67">
        <v>0</v>
      </c>
      <c r="M13" s="37">
        <f t="shared" si="1"/>
        <v>0</v>
      </c>
    </row>
    <row r="14" spans="1:17" x14ac:dyDescent="0.3">
      <c r="A14" s="17">
        <v>8</v>
      </c>
      <c r="B14" s="50"/>
      <c r="C14" s="188"/>
      <c r="D14" s="56">
        <v>0</v>
      </c>
      <c r="E14" s="67">
        <v>0</v>
      </c>
      <c r="F14" s="37">
        <f t="shared" si="0"/>
        <v>0</v>
      </c>
      <c r="H14" s="17">
        <v>8</v>
      </c>
      <c r="I14" s="50"/>
      <c r="J14" s="188"/>
      <c r="K14" s="56">
        <v>0</v>
      </c>
      <c r="L14" s="67">
        <v>0</v>
      </c>
      <c r="M14" s="37">
        <f t="shared" si="1"/>
        <v>0</v>
      </c>
    </row>
    <row r="15" spans="1:17" x14ac:dyDescent="0.3">
      <c r="A15" s="17">
        <v>9</v>
      </c>
      <c r="B15" s="50"/>
      <c r="C15" s="188"/>
      <c r="D15" s="56">
        <v>0</v>
      </c>
      <c r="E15" s="67">
        <v>0</v>
      </c>
      <c r="F15" s="37">
        <f t="shared" si="0"/>
        <v>0</v>
      </c>
      <c r="H15" s="17">
        <v>9</v>
      </c>
      <c r="I15" s="50"/>
      <c r="J15" s="188"/>
      <c r="K15" s="56">
        <v>0</v>
      </c>
      <c r="L15" s="67">
        <v>0</v>
      </c>
      <c r="M15" s="37">
        <f t="shared" si="1"/>
        <v>0</v>
      </c>
    </row>
    <row r="16" spans="1:17" x14ac:dyDescent="0.3">
      <c r="A16" s="17">
        <v>10</v>
      </c>
      <c r="B16" s="50"/>
      <c r="C16" s="188"/>
      <c r="D16" s="56">
        <v>0</v>
      </c>
      <c r="E16" s="67">
        <v>0</v>
      </c>
      <c r="F16" s="37">
        <f t="shared" si="0"/>
        <v>0</v>
      </c>
      <c r="H16" s="17">
        <v>10</v>
      </c>
      <c r="I16" s="50"/>
      <c r="J16" s="188"/>
      <c r="K16" s="56">
        <v>0</v>
      </c>
      <c r="L16" s="67">
        <v>0</v>
      </c>
      <c r="M16" s="37">
        <f t="shared" si="1"/>
        <v>0</v>
      </c>
    </row>
    <row r="17" spans="1:13" x14ac:dyDescent="0.3">
      <c r="A17" s="17">
        <v>11</v>
      </c>
      <c r="B17" s="50"/>
      <c r="C17" s="188"/>
      <c r="D17" s="56">
        <v>0</v>
      </c>
      <c r="E17" s="67">
        <v>0</v>
      </c>
      <c r="F17" s="37">
        <f t="shared" si="0"/>
        <v>0</v>
      </c>
      <c r="H17" s="17">
        <v>11</v>
      </c>
      <c r="I17" s="50"/>
      <c r="J17" s="188"/>
      <c r="K17" s="56">
        <v>0</v>
      </c>
      <c r="L17" s="67">
        <v>0</v>
      </c>
      <c r="M17" s="37">
        <f t="shared" si="1"/>
        <v>0</v>
      </c>
    </row>
    <row r="18" spans="1:13" x14ac:dyDescent="0.3">
      <c r="A18" s="17">
        <v>12</v>
      </c>
      <c r="B18" s="50"/>
      <c r="C18" s="188"/>
      <c r="D18" s="56">
        <v>0</v>
      </c>
      <c r="E18" s="67">
        <v>0</v>
      </c>
      <c r="F18" s="37">
        <f t="shared" si="0"/>
        <v>0</v>
      </c>
      <c r="H18" s="17">
        <v>12</v>
      </c>
      <c r="I18" s="50"/>
      <c r="J18" s="188"/>
      <c r="K18" s="56">
        <v>0</v>
      </c>
      <c r="L18" s="67">
        <v>0</v>
      </c>
      <c r="M18" s="37">
        <f t="shared" si="1"/>
        <v>0</v>
      </c>
    </row>
    <row r="19" spans="1:13" x14ac:dyDescent="0.3">
      <c r="A19" s="17">
        <v>13</v>
      </c>
      <c r="B19" s="50"/>
      <c r="C19" s="188"/>
      <c r="D19" s="56">
        <v>0</v>
      </c>
      <c r="E19" s="67">
        <v>0</v>
      </c>
      <c r="F19" s="37">
        <f t="shared" si="0"/>
        <v>0</v>
      </c>
      <c r="H19" s="17">
        <v>13</v>
      </c>
      <c r="I19" s="50"/>
      <c r="J19" s="188"/>
      <c r="K19" s="56">
        <v>0</v>
      </c>
      <c r="L19" s="67">
        <v>0</v>
      </c>
      <c r="M19" s="37">
        <f t="shared" si="1"/>
        <v>0</v>
      </c>
    </row>
    <row r="20" spans="1:13" x14ac:dyDescent="0.3">
      <c r="A20" s="17">
        <v>14</v>
      </c>
      <c r="B20" s="50"/>
      <c r="C20" s="188"/>
      <c r="D20" s="56">
        <v>0</v>
      </c>
      <c r="E20" s="67">
        <v>0</v>
      </c>
      <c r="F20" s="37">
        <f t="shared" si="0"/>
        <v>0</v>
      </c>
      <c r="H20" s="17">
        <v>14</v>
      </c>
      <c r="I20" s="50"/>
      <c r="J20" s="188"/>
      <c r="K20" s="56">
        <v>0</v>
      </c>
      <c r="L20" s="67">
        <v>0</v>
      </c>
      <c r="M20" s="37">
        <f t="shared" si="1"/>
        <v>0</v>
      </c>
    </row>
    <row r="21" spans="1:13" x14ac:dyDescent="0.3">
      <c r="A21" s="17">
        <v>15</v>
      </c>
      <c r="B21" s="50"/>
      <c r="C21" s="188"/>
      <c r="D21" s="56">
        <v>0</v>
      </c>
      <c r="E21" s="67">
        <v>0</v>
      </c>
      <c r="F21" s="37">
        <f t="shared" si="0"/>
        <v>0</v>
      </c>
      <c r="H21" s="17">
        <v>15</v>
      </c>
      <c r="I21" s="50"/>
      <c r="J21" s="188"/>
      <c r="K21" s="56">
        <v>0</v>
      </c>
      <c r="L21" s="67">
        <v>0</v>
      </c>
      <c r="M21" s="37">
        <f t="shared" si="1"/>
        <v>0</v>
      </c>
    </row>
    <row r="22" spans="1:13" x14ac:dyDescent="0.3">
      <c r="A22" s="17">
        <v>16</v>
      </c>
      <c r="B22" s="50"/>
      <c r="C22" s="188"/>
      <c r="D22" s="56">
        <v>0</v>
      </c>
      <c r="E22" s="67">
        <v>0</v>
      </c>
      <c r="F22" s="37">
        <f t="shared" si="0"/>
        <v>0</v>
      </c>
      <c r="H22" s="17">
        <v>16</v>
      </c>
      <c r="I22" s="50"/>
      <c r="J22" s="188"/>
      <c r="K22" s="56">
        <v>0</v>
      </c>
      <c r="L22" s="67">
        <v>0</v>
      </c>
      <c r="M22" s="37">
        <f t="shared" si="1"/>
        <v>0</v>
      </c>
    </row>
    <row r="23" spans="1:13" x14ac:dyDescent="0.3">
      <c r="A23" s="17">
        <v>17</v>
      </c>
      <c r="B23" s="50"/>
      <c r="C23" s="188"/>
      <c r="D23" s="56">
        <v>0</v>
      </c>
      <c r="E23" s="67">
        <v>0</v>
      </c>
      <c r="F23" s="37">
        <f t="shared" si="0"/>
        <v>0</v>
      </c>
      <c r="H23" s="17">
        <v>17</v>
      </c>
      <c r="I23" s="50"/>
      <c r="J23" s="188"/>
      <c r="K23" s="56">
        <v>0</v>
      </c>
      <c r="L23" s="67">
        <v>0</v>
      </c>
      <c r="M23" s="37">
        <f t="shared" si="1"/>
        <v>0</v>
      </c>
    </row>
    <row r="24" spans="1:13" x14ac:dyDescent="0.3">
      <c r="A24" s="17">
        <v>18</v>
      </c>
      <c r="B24" s="50"/>
      <c r="C24" s="188"/>
      <c r="D24" s="56">
        <v>0</v>
      </c>
      <c r="E24" s="67">
        <v>0</v>
      </c>
      <c r="F24" s="37">
        <f t="shared" si="0"/>
        <v>0</v>
      </c>
      <c r="H24" s="17">
        <v>18</v>
      </c>
      <c r="I24" s="50"/>
      <c r="J24" s="188"/>
      <c r="K24" s="56">
        <v>0</v>
      </c>
      <c r="L24" s="67">
        <v>0</v>
      </c>
      <c r="M24" s="37">
        <f t="shared" si="1"/>
        <v>0</v>
      </c>
    </row>
    <row r="25" spans="1:13" x14ac:dyDescent="0.3">
      <c r="A25" s="17">
        <v>19</v>
      </c>
      <c r="B25" s="50"/>
      <c r="C25" s="188"/>
      <c r="D25" s="56">
        <v>0</v>
      </c>
      <c r="E25" s="67">
        <v>0</v>
      </c>
      <c r="F25" s="37">
        <f t="shared" si="0"/>
        <v>0</v>
      </c>
      <c r="H25" s="17">
        <v>19</v>
      </c>
      <c r="I25" s="50"/>
      <c r="J25" s="188"/>
      <c r="K25" s="56">
        <v>0</v>
      </c>
      <c r="L25" s="67">
        <v>0</v>
      </c>
      <c r="M25" s="37">
        <f t="shared" si="1"/>
        <v>0</v>
      </c>
    </row>
    <row r="26" spans="1:13" x14ac:dyDescent="0.3">
      <c r="A26" s="17">
        <v>20</v>
      </c>
      <c r="B26" s="50"/>
      <c r="C26" s="188"/>
      <c r="D26" s="56">
        <v>0</v>
      </c>
      <c r="E26" s="67">
        <v>0</v>
      </c>
      <c r="F26" s="37">
        <f t="shared" si="0"/>
        <v>0</v>
      </c>
      <c r="H26" s="17">
        <v>20</v>
      </c>
      <c r="I26" s="50"/>
      <c r="J26" s="188"/>
      <c r="K26" s="56">
        <v>0</v>
      </c>
      <c r="L26" s="67">
        <v>0</v>
      </c>
      <c r="M26" s="37">
        <f t="shared" si="1"/>
        <v>0</v>
      </c>
    </row>
    <row r="27" spans="1:13" x14ac:dyDescent="0.3">
      <c r="A27" s="17">
        <v>21</v>
      </c>
      <c r="B27" s="51"/>
      <c r="C27" s="189"/>
      <c r="D27" s="56">
        <v>0</v>
      </c>
      <c r="E27" s="67">
        <v>0</v>
      </c>
      <c r="F27" s="37">
        <f t="shared" si="0"/>
        <v>0</v>
      </c>
      <c r="H27" s="17">
        <v>21</v>
      </c>
      <c r="I27" s="51"/>
      <c r="J27" s="189"/>
      <c r="K27" s="56">
        <v>0</v>
      </c>
      <c r="L27" s="67">
        <v>0</v>
      </c>
      <c r="M27" s="37">
        <f t="shared" si="1"/>
        <v>0</v>
      </c>
    </row>
    <row r="28" spans="1:13" x14ac:dyDescent="0.3">
      <c r="A28" s="17">
        <v>22</v>
      </c>
      <c r="B28" s="51"/>
      <c r="C28" s="189"/>
      <c r="D28" s="56">
        <v>0</v>
      </c>
      <c r="E28" s="67">
        <v>0</v>
      </c>
      <c r="F28" s="37">
        <f t="shared" si="0"/>
        <v>0</v>
      </c>
      <c r="H28" s="17">
        <v>22</v>
      </c>
      <c r="I28" s="51"/>
      <c r="J28" s="189"/>
      <c r="K28" s="56">
        <v>0</v>
      </c>
      <c r="L28" s="67">
        <v>0</v>
      </c>
      <c r="M28" s="37">
        <f t="shared" si="1"/>
        <v>0</v>
      </c>
    </row>
    <row r="29" spans="1:13" x14ac:dyDescent="0.3">
      <c r="A29" s="17">
        <v>23</v>
      </c>
      <c r="B29" s="51"/>
      <c r="C29" s="189"/>
      <c r="D29" s="56">
        <v>0</v>
      </c>
      <c r="E29" s="67">
        <v>0</v>
      </c>
      <c r="F29" s="37">
        <f t="shared" si="0"/>
        <v>0</v>
      </c>
      <c r="H29" s="17">
        <v>23</v>
      </c>
      <c r="I29" s="51"/>
      <c r="J29" s="189"/>
      <c r="K29" s="56">
        <v>0</v>
      </c>
      <c r="L29" s="67">
        <v>0</v>
      </c>
      <c r="M29" s="37">
        <f t="shared" si="1"/>
        <v>0</v>
      </c>
    </row>
    <row r="30" spans="1:13" x14ac:dyDescent="0.3">
      <c r="A30" s="17">
        <v>24</v>
      </c>
      <c r="B30" s="51"/>
      <c r="C30" s="189"/>
      <c r="D30" s="56">
        <v>0</v>
      </c>
      <c r="E30" s="67">
        <v>0</v>
      </c>
      <c r="F30" s="37">
        <f t="shared" si="0"/>
        <v>0</v>
      </c>
      <c r="H30" s="17">
        <v>24</v>
      </c>
      <c r="I30" s="51"/>
      <c r="J30" s="189"/>
      <c r="K30" s="56">
        <v>0</v>
      </c>
      <c r="L30" s="67">
        <v>0</v>
      </c>
      <c r="M30" s="37">
        <f t="shared" si="1"/>
        <v>0</v>
      </c>
    </row>
    <row r="31" spans="1:13" x14ac:dyDescent="0.3">
      <c r="A31" s="17">
        <v>25</v>
      </c>
      <c r="B31" s="51"/>
      <c r="C31" s="189"/>
      <c r="D31" s="56">
        <v>0</v>
      </c>
      <c r="E31" s="67">
        <v>0</v>
      </c>
      <c r="F31" s="37">
        <f t="shared" si="0"/>
        <v>0</v>
      </c>
      <c r="H31" s="17">
        <v>25</v>
      </c>
      <c r="I31" s="51"/>
      <c r="J31" s="189"/>
      <c r="K31" s="56">
        <v>0</v>
      </c>
      <c r="L31" s="67">
        <v>0</v>
      </c>
      <c r="M31" s="37">
        <f t="shared" si="1"/>
        <v>0</v>
      </c>
    </row>
    <row r="32" spans="1:13" ht="16.149999999999999" customHeight="1" x14ac:dyDescent="0.3">
      <c r="A32" s="547" t="s">
        <v>269</v>
      </c>
      <c r="B32" s="548"/>
      <c r="C32" s="549"/>
      <c r="D32" s="74">
        <f>SUM(D7:D31)</f>
        <v>0</v>
      </c>
      <c r="E32" s="74"/>
      <c r="F32" s="74">
        <f>SUM(F7:F31)</f>
        <v>0</v>
      </c>
      <c r="H32" s="547" t="s">
        <v>269</v>
      </c>
      <c r="I32" s="548"/>
      <c r="J32" s="549"/>
      <c r="K32" s="74">
        <f>SUM(K7:K31)</f>
        <v>0</v>
      </c>
      <c r="L32" s="74"/>
      <c r="M32" s="74">
        <f>SUM(M7:M31)</f>
        <v>0</v>
      </c>
    </row>
    <row r="33" spans="1:13" x14ac:dyDescent="0.3">
      <c r="D33" s="69"/>
      <c r="K33" s="69"/>
    </row>
    <row r="34" spans="1:13" ht="25" x14ac:dyDescent="0.5">
      <c r="A34" s="491" t="s">
        <v>275</v>
      </c>
      <c r="B34" s="491"/>
      <c r="C34" s="491"/>
      <c r="D34" s="491"/>
      <c r="E34" s="491"/>
      <c r="F34" s="491"/>
      <c r="G34" s="491"/>
      <c r="H34" s="491"/>
      <c r="I34" s="491"/>
      <c r="J34" s="491"/>
      <c r="K34" s="491"/>
      <c r="L34" s="491"/>
      <c r="M34" s="491"/>
    </row>
    <row r="35" spans="1:13" ht="15.5" x14ac:dyDescent="0.35">
      <c r="A35" s="438" t="s">
        <v>131</v>
      </c>
      <c r="B35" s="439"/>
      <c r="C35" s="439"/>
      <c r="D35" s="439"/>
      <c r="E35" s="439"/>
      <c r="F35" s="440"/>
      <c r="H35" s="438" t="s">
        <v>132</v>
      </c>
      <c r="I35" s="439"/>
      <c r="J35" s="439"/>
      <c r="K35" s="439"/>
      <c r="L35" s="439"/>
      <c r="M35" s="440"/>
    </row>
    <row r="36" spans="1:13" x14ac:dyDescent="0.3">
      <c r="A36" s="270"/>
      <c r="B36" s="271" t="s">
        <v>198</v>
      </c>
      <c r="C36" s="272" t="s">
        <v>199</v>
      </c>
      <c r="D36" s="271" t="s">
        <v>200</v>
      </c>
      <c r="E36" s="271" t="s">
        <v>201</v>
      </c>
      <c r="F36" s="273" t="s">
        <v>202</v>
      </c>
      <c r="H36" s="270"/>
      <c r="I36" s="271" t="s">
        <v>198</v>
      </c>
      <c r="J36" s="272" t="s">
        <v>199</v>
      </c>
      <c r="K36" s="271" t="s">
        <v>200</v>
      </c>
      <c r="L36" s="271" t="s">
        <v>201</v>
      </c>
      <c r="M36" s="273" t="s">
        <v>202</v>
      </c>
    </row>
    <row r="37" spans="1:13" ht="53" x14ac:dyDescent="0.3">
      <c r="A37" s="263"/>
      <c r="B37" s="274" t="s">
        <v>237</v>
      </c>
      <c r="C37" s="275" t="s">
        <v>206</v>
      </c>
      <c r="D37" s="274" t="s">
        <v>273</v>
      </c>
      <c r="E37" s="274" t="s">
        <v>250</v>
      </c>
      <c r="F37" s="246" t="s">
        <v>276</v>
      </c>
      <c r="H37" s="263"/>
      <c r="I37" s="274" t="s">
        <v>237</v>
      </c>
      <c r="J37" s="275" t="s">
        <v>206</v>
      </c>
      <c r="K37" s="274" t="s">
        <v>273</v>
      </c>
      <c r="L37" s="274" t="s">
        <v>250</v>
      </c>
      <c r="M37" s="246" t="s">
        <v>276</v>
      </c>
    </row>
    <row r="38" spans="1:13" x14ac:dyDescent="0.3">
      <c r="A38" s="244">
        <v>1</v>
      </c>
      <c r="B38" s="185"/>
      <c r="C38" s="185"/>
      <c r="D38" s="56">
        <v>0</v>
      </c>
      <c r="E38" s="67">
        <v>0</v>
      </c>
      <c r="F38" s="37">
        <f>SUM(D38*E38)</f>
        <v>0</v>
      </c>
      <c r="H38" s="244">
        <v>1</v>
      </c>
      <c r="I38" s="185"/>
      <c r="J38" s="185"/>
      <c r="K38" s="56">
        <v>0</v>
      </c>
      <c r="L38" s="67">
        <v>0</v>
      </c>
      <c r="M38" s="37">
        <f>SUM(K38*L38)</f>
        <v>0</v>
      </c>
    </row>
    <row r="39" spans="1:13" x14ac:dyDescent="0.3">
      <c r="A39" s="244">
        <v>2</v>
      </c>
      <c r="B39" s="186"/>
      <c r="C39" s="186"/>
      <c r="D39" s="56">
        <v>0</v>
      </c>
      <c r="E39" s="67">
        <v>0</v>
      </c>
      <c r="F39" s="37">
        <f t="shared" ref="F39:F48" si="2">SUM(D39*E39)</f>
        <v>0</v>
      </c>
      <c r="H39" s="244">
        <v>2</v>
      </c>
      <c r="I39" s="186"/>
      <c r="J39" s="186"/>
      <c r="K39" s="56">
        <v>0</v>
      </c>
      <c r="L39" s="67">
        <v>0</v>
      </c>
      <c r="M39" s="37">
        <f t="shared" ref="M39:M48" si="3">SUM(K39*L39)</f>
        <v>0</v>
      </c>
    </row>
    <row r="40" spans="1:13" x14ac:dyDescent="0.3">
      <c r="A40" s="244">
        <v>3</v>
      </c>
      <c r="B40" s="185"/>
      <c r="C40" s="185"/>
      <c r="D40" s="56">
        <v>0</v>
      </c>
      <c r="E40" s="67">
        <v>0</v>
      </c>
      <c r="F40" s="37">
        <f t="shared" si="2"/>
        <v>0</v>
      </c>
      <c r="H40" s="244">
        <v>3</v>
      </c>
      <c r="I40" s="185"/>
      <c r="J40" s="185"/>
      <c r="K40" s="56">
        <v>0</v>
      </c>
      <c r="L40" s="67">
        <v>0</v>
      </c>
      <c r="M40" s="37">
        <f t="shared" si="3"/>
        <v>0</v>
      </c>
    </row>
    <row r="41" spans="1:13" x14ac:dyDescent="0.3">
      <c r="A41" s="244">
        <v>4</v>
      </c>
      <c r="B41" s="185"/>
      <c r="C41" s="185"/>
      <c r="D41" s="56">
        <v>0</v>
      </c>
      <c r="E41" s="67">
        <v>0</v>
      </c>
      <c r="F41" s="37">
        <f t="shared" si="2"/>
        <v>0</v>
      </c>
      <c r="H41" s="244">
        <v>4</v>
      </c>
      <c r="I41" s="185"/>
      <c r="J41" s="185"/>
      <c r="K41" s="56">
        <v>0</v>
      </c>
      <c r="L41" s="67">
        <v>0</v>
      </c>
      <c r="M41" s="37">
        <f t="shared" si="3"/>
        <v>0</v>
      </c>
    </row>
    <row r="42" spans="1:13" x14ac:dyDescent="0.3">
      <c r="A42" s="244">
        <v>5</v>
      </c>
      <c r="B42" s="50"/>
      <c r="C42" s="188"/>
      <c r="D42" s="56">
        <v>0</v>
      </c>
      <c r="E42" s="67">
        <v>0</v>
      </c>
      <c r="F42" s="37">
        <f t="shared" si="2"/>
        <v>0</v>
      </c>
      <c r="H42" s="244">
        <v>5</v>
      </c>
      <c r="I42" s="50"/>
      <c r="J42" s="188"/>
      <c r="K42" s="56">
        <v>0</v>
      </c>
      <c r="L42" s="67">
        <v>0</v>
      </c>
      <c r="M42" s="37">
        <f t="shared" si="3"/>
        <v>0</v>
      </c>
    </row>
    <row r="43" spans="1:13" x14ac:dyDescent="0.3">
      <c r="A43" s="244">
        <v>6</v>
      </c>
      <c r="B43" s="50"/>
      <c r="C43" s="188"/>
      <c r="D43" s="56">
        <v>0</v>
      </c>
      <c r="E43" s="67">
        <v>0</v>
      </c>
      <c r="F43" s="37">
        <f t="shared" si="2"/>
        <v>0</v>
      </c>
      <c r="H43" s="244">
        <v>6</v>
      </c>
      <c r="I43" s="50"/>
      <c r="J43" s="188"/>
      <c r="K43" s="56">
        <v>0</v>
      </c>
      <c r="L43" s="67">
        <v>0</v>
      </c>
      <c r="M43" s="37">
        <f t="shared" si="3"/>
        <v>0</v>
      </c>
    </row>
    <row r="44" spans="1:13" x14ac:dyDescent="0.3">
      <c r="A44" s="244">
        <v>7</v>
      </c>
      <c r="B44" s="50"/>
      <c r="C44" s="188"/>
      <c r="D44" s="56">
        <v>0</v>
      </c>
      <c r="E44" s="67">
        <v>0</v>
      </c>
      <c r="F44" s="37">
        <f t="shared" si="2"/>
        <v>0</v>
      </c>
      <c r="H44" s="244">
        <v>7</v>
      </c>
      <c r="I44" s="50"/>
      <c r="J44" s="188"/>
      <c r="K44" s="56">
        <v>0</v>
      </c>
      <c r="L44" s="67">
        <v>0</v>
      </c>
      <c r="M44" s="37">
        <f t="shared" si="3"/>
        <v>0</v>
      </c>
    </row>
    <row r="45" spans="1:13" x14ac:dyDescent="0.3">
      <c r="A45" s="244">
        <v>8</v>
      </c>
      <c r="B45" s="50"/>
      <c r="C45" s="188"/>
      <c r="D45" s="56">
        <v>0</v>
      </c>
      <c r="E45" s="67">
        <v>0</v>
      </c>
      <c r="F45" s="37">
        <f t="shared" si="2"/>
        <v>0</v>
      </c>
      <c r="H45" s="244">
        <v>8</v>
      </c>
      <c r="I45" s="50"/>
      <c r="J45" s="188"/>
      <c r="K45" s="56">
        <v>0</v>
      </c>
      <c r="L45" s="67">
        <v>0</v>
      </c>
      <c r="M45" s="37">
        <f t="shared" si="3"/>
        <v>0</v>
      </c>
    </row>
    <row r="46" spans="1:13" x14ac:dyDescent="0.3">
      <c r="A46" s="244">
        <v>9</v>
      </c>
      <c r="B46" s="50"/>
      <c r="C46" s="188"/>
      <c r="D46" s="56">
        <v>0</v>
      </c>
      <c r="E46" s="67">
        <v>0</v>
      </c>
      <c r="F46" s="37">
        <f t="shared" si="2"/>
        <v>0</v>
      </c>
      <c r="H46" s="244">
        <v>9</v>
      </c>
      <c r="I46" s="50"/>
      <c r="J46" s="188"/>
      <c r="K46" s="56">
        <v>0</v>
      </c>
      <c r="L46" s="67">
        <v>0</v>
      </c>
      <c r="M46" s="37">
        <f t="shared" si="3"/>
        <v>0</v>
      </c>
    </row>
    <row r="47" spans="1:13" x14ac:dyDescent="0.3">
      <c r="A47" s="244">
        <v>10</v>
      </c>
      <c r="B47" s="50"/>
      <c r="C47" s="188"/>
      <c r="D47" s="56">
        <v>0</v>
      </c>
      <c r="E47" s="67">
        <v>0</v>
      </c>
      <c r="F47" s="37">
        <f t="shared" si="2"/>
        <v>0</v>
      </c>
      <c r="H47" s="244">
        <v>10</v>
      </c>
      <c r="I47" s="50"/>
      <c r="J47" s="188"/>
      <c r="K47" s="56">
        <v>0</v>
      </c>
      <c r="L47" s="67">
        <v>0</v>
      </c>
      <c r="M47" s="37">
        <f t="shared" si="3"/>
        <v>0</v>
      </c>
    </row>
    <row r="48" spans="1:13" x14ac:dyDescent="0.3">
      <c r="A48" s="244">
        <v>11</v>
      </c>
      <c r="B48" s="50"/>
      <c r="C48" s="188"/>
      <c r="D48" s="56">
        <v>0</v>
      </c>
      <c r="E48" s="67">
        <v>0</v>
      </c>
      <c r="F48" s="37">
        <f t="shared" si="2"/>
        <v>0</v>
      </c>
      <c r="H48" s="244">
        <v>11</v>
      </c>
      <c r="I48" s="50"/>
      <c r="J48" s="188"/>
      <c r="K48" s="56">
        <v>0</v>
      </c>
      <c r="L48" s="67">
        <v>0</v>
      </c>
      <c r="M48" s="37">
        <f t="shared" si="3"/>
        <v>0</v>
      </c>
    </row>
    <row r="49" spans="1:13" ht="16.149999999999999" customHeight="1" x14ac:dyDescent="0.3">
      <c r="A49" s="543" t="s">
        <v>269</v>
      </c>
      <c r="B49" s="544"/>
      <c r="C49" s="545"/>
      <c r="D49" s="276">
        <f>SUM(D24:D48)</f>
        <v>0</v>
      </c>
      <c r="E49" s="276"/>
      <c r="F49" s="276">
        <f>SUM(F38:F48)</f>
        <v>0</v>
      </c>
      <c r="H49" s="543" t="s">
        <v>269</v>
      </c>
      <c r="I49" s="544"/>
      <c r="J49" s="545"/>
      <c r="K49" s="276">
        <f>SUM(K24:K48)</f>
        <v>0</v>
      </c>
      <c r="L49" s="276"/>
      <c r="M49" s="276">
        <f>SUM(M38:M48)</f>
        <v>0</v>
      </c>
    </row>
  </sheetData>
  <sheetProtection selectLockedCells="1"/>
  <mergeCells count="12">
    <mergeCell ref="A1:B1"/>
    <mergeCell ref="C1:M1"/>
    <mergeCell ref="H49:J49"/>
    <mergeCell ref="A34:M34"/>
    <mergeCell ref="A3:M3"/>
    <mergeCell ref="H4:M4"/>
    <mergeCell ref="H32:J32"/>
    <mergeCell ref="H35:M35"/>
    <mergeCell ref="A49:C49"/>
    <mergeCell ref="A4:F4"/>
    <mergeCell ref="A35:F35"/>
    <mergeCell ref="A32:C32"/>
  </mergeCells>
  <phoneticPr fontId="14" type="noConversion"/>
  <printOptions horizontalCentered="1" verticalCentered="1" gridLinesSet="0"/>
  <pageMargins left="0.25" right="0.25" top="0.75" bottom="0.75" header="0.3" footer="0.3"/>
  <pageSetup scale="90" orientation="landscape" r:id="rId1"/>
  <headerFooter>
    <oddHeader>&amp;L&amp;G</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F8A8C350AB8E4BACC2AFDD27635371" ma:contentTypeVersion="5" ma:contentTypeDescription="Create a new document." ma:contentTypeScope="" ma:versionID="b34c754062d978fc37479888d0b023a5">
  <xsd:schema xmlns:xsd="http://www.w3.org/2001/XMLSchema" xmlns:xs="http://www.w3.org/2001/XMLSchema" xmlns:p="http://schemas.microsoft.com/office/2006/metadata/properties" xmlns:ns2="9e4f00df-810f-4d86-8d6c-e37b3961b0fc" xmlns:ns3="d18758c3-7e90-4922-85e9-47558f64984e" targetNamespace="http://schemas.microsoft.com/office/2006/metadata/properties" ma:root="true" ma:fieldsID="c10375028a7825b44b07cd65dc28f677" ns2:_="" ns3:_="">
    <xsd:import namespace="9e4f00df-810f-4d86-8d6c-e37b3961b0fc"/>
    <xsd:import namespace="d18758c3-7e90-4922-85e9-47558f64984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4f00df-810f-4d86-8d6c-e37b3961b0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8758c3-7e90-4922-85e9-47558f64984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45AFE6-F2D7-4304-A9A8-85C1554E1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4f00df-810f-4d86-8d6c-e37b3961b0fc"/>
    <ds:schemaRef ds:uri="d18758c3-7e90-4922-85e9-47558f6498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421B5C-30A2-4348-AC44-6B163D4D33A0}">
  <ds:schemaRefs>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www.w3.org/XML/1998/namespace"/>
    <ds:schemaRef ds:uri="9e4f00df-810f-4d86-8d6c-e37b3961b0fc"/>
    <ds:schemaRef ds:uri="http://purl.org/dc/elements/1.1/"/>
    <ds:schemaRef ds:uri="d18758c3-7e90-4922-85e9-47558f64984e"/>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CFF27662-99AD-4C83-A9DF-7AA2606850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Instructions</vt:lpstr>
      <vt:lpstr>Summary Page</vt:lpstr>
      <vt:lpstr>Matching Funds</vt:lpstr>
      <vt:lpstr>Personnel</vt:lpstr>
      <vt:lpstr>Fringe Benefits</vt:lpstr>
      <vt:lpstr>Client Services</vt:lpstr>
      <vt:lpstr>Travel</vt:lpstr>
      <vt:lpstr>Equipment and Supplies</vt:lpstr>
      <vt:lpstr>Other Expenses</vt:lpstr>
      <vt:lpstr>Indirect Costs</vt:lpstr>
      <vt:lpstr>Supplemental Justification</vt:lpstr>
      <vt:lpstr>Sheet1</vt:lpstr>
      <vt:lpstr>Sheet2</vt:lpstr>
      <vt:lpstr>'Matching Funds'!_Hlk140841774</vt:lpstr>
      <vt:lpstr>Catagories</vt:lpstr>
      <vt:lpstr>equip</vt:lpstr>
      <vt:lpstr>'Indirect Costs'!Print_Area</vt:lpstr>
      <vt:lpstr>Instructions!Print_Area</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Jacob Welch</dc:creator>
  <cp:keywords/>
  <dc:description/>
  <cp:lastModifiedBy>Rivers,Michele (HHSC)</cp:lastModifiedBy>
  <cp:revision/>
  <dcterms:created xsi:type="dcterms:W3CDTF">1997-05-09T17:51:28Z</dcterms:created>
  <dcterms:modified xsi:type="dcterms:W3CDTF">2023-12-28T16:43:10Z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0x010100A7F8A8C350AB8E4BACC2AFDD27635371</vt:lpwstr>
  </property>
  <property fmtid="{D5CDD505-2E9C-101B-9397-08002B2CF9AE}" pid="3" name="_dlc_DocIdItemGuid">
    <vt:lpwstr>5890f358-ec4f-48c9-9503-412ca6fa589e</vt:lpwstr>
  </property>
  <property fmtid="{D5CDD505-2E9C-101B-9397-08002B2CF9AE}" pid="4" name="_dlc_DocId">
    <vt:lpwstr>Y2PHC7Y2YW5Y-2020271357-4576</vt:lpwstr>
  </property>
  <property fmtid="{D5CDD505-2E9C-101B-9397-08002B2CF9AE}" pid="5" name="_dlc_DocIdUrl">
    <vt:lpwstr>https://txhhs.sharepoint.com/sites/hhsc/pcs/procure/cp/_layouts/15/DocIdRedir.aspx?ID=Y2PHC7Y2YW5Y-2020271357-4576, Y2PHC7Y2YW5Y-2020271357-4576</vt:lpwstr>
  </property>
</Properties>
</file>