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autoCompressPictures="0"/>
  <mc:AlternateContent xmlns:mc="http://schemas.openxmlformats.org/markup-compatibility/2006">
    <mc:Choice Requires="x15">
      <x15ac:absPath xmlns:x15ac="http://schemas.microsoft.com/office/spreadsheetml/2010/11/ac" url="https://txhhs-my.sharepoint.com/personal/michele_rivers_hhs_texas_gov/Documents/Assignments/Grants/HHS0016203 Thriving Texas Families Phase II/03_Posting/Solicitation Addenda/Addendum 3/"/>
    </mc:Choice>
  </mc:AlternateContent>
  <xr:revisionPtr revIDLastSave="0" documentId="8_{6BC6F5AB-D055-4960-8212-4A848E5DA42D}" xr6:coauthVersionLast="47" xr6:coauthVersionMax="47" xr10:uidLastSave="{00000000-0000-0000-0000-000000000000}"/>
  <bookViews>
    <workbookView xWindow="28680" yWindow="-120" windowWidth="29040" windowHeight="15720" tabRatio="856" firstSheet="1" activeTab="1" xr2:uid="{00000000-000D-0000-FFFF-FFFF00000000}"/>
  </bookViews>
  <sheets>
    <sheet name="Instructions" sheetId="65" r:id="rId1"/>
    <sheet name="Summary Page" sheetId="1" r:id="rId2"/>
    <sheet name="Salaries" sheetId="13" r:id="rId3"/>
    <sheet name="Fringe Benefits" sheetId="62" r:id="rId4"/>
    <sheet name="Travel-Regional, Conf &amp; Local" sheetId="4" r:id="rId5"/>
    <sheet name="Professional-Contract Services" sheetId="57" r:id="rId6"/>
    <sheet name="Equipment" sheetId="6" r:id="rId7"/>
    <sheet name="Consumable Supplies" sheetId="54" r:id="rId8"/>
    <sheet name="Other" sheetId="55" r:id="rId9"/>
    <sheet name="Subcontracts" sheetId="74" r:id="rId10"/>
    <sheet name="Indirect Costs" sheetId="66" r:id="rId11"/>
    <sheet name="Supplemental Justification" sheetId="56" r:id="rId12"/>
    <sheet name="Sheet2" sheetId="60" state="hidden" r:id="rId13"/>
  </sheets>
  <externalReferences>
    <externalReference r:id="rId14"/>
    <externalReference r:id="rId15"/>
    <externalReference r:id="rId16"/>
  </externalReferences>
  <definedNames>
    <definedName name="Catagories" localSheetId="3">[1]Sheet2!$A$1:$A$11</definedName>
    <definedName name="Catagories" localSheetId="10">[2]Sheet2!$A$1:$A$11</definedName>
    <definedName name="Catagories" localSheetId="0">[3]Sheet2!$A$1:$A$11</definedName>
    <definedName name="Catagories">Sheet2!$A$1:$A$11</definedName>
    <definedName name="equip" localSheetId="3">[1]Sheet2!$A$12:$A$15</definedName>
    <definedName name="equip" localSheetId="0">[3]Sheet2!$A$12:$A$15</definedName>
    <definedName name="equip">Sheet2!$A$12:$A$15</definedName>
    <definedName name="_xlnm.Print_Area" localSheetId="9">Subcontracts!$A$1:$D$80</definedName>
    <definedName name="prof">Sheet2!$A$16:$A$21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533" i="62" l="1"/>
  <c r="H6" i="57"/>
  <c r="K14" i="57"/>
  <c r="K10" i="57"/>
  <c r="B5" i="62"/>
  <c r="H7" i="13"/>
  <c r="H8" i="13"/>
  <c r="H9" i="13"/>
  <c r="F5" i="13"/>
  <c r="D5" i="62" s="1"/>
  <c r="M533" i="62"/>
  <c r="H5" i="13" l="1"/>
  <c r="N529" i="62"/>
  <c r="N526" i="62"/>
  <c r="N523" i="62"/>
  <c r="N520" i="62"/>
  <c r="N517" i="62"/>
  <c r="N514" i="62"/>
  <c r="N511" i="62"/>
  <c r="N508" i="62"/>
  <c r="N505" i="62"/>
  <c r="N502" i="62"/>
  <c r="N499" i="62"/>
  <c r="N496" i="62"/>
  <c r="N493" i="62"/>
  <c r="N490" i="62"/>
  <c r="N487" i="62"/>
  <c r="N484" i="62"/>
  <c r="N481" i="62"/>
  <c r="N478" i="62"/>
  <c r="N475" i="62"/>
  <c r="N472" i="62"/>
  <c r="N469" i="62"/>
  <c r="N466" i="62"/>
  <c r="N463" i="62"/>
  <c r="N460" i="62"/>
  <c r="N457" i="62"/>
  <c r="N454" i="62"/>
  <c r="N451" i="62"/>
  <c r="N448" i="62"/>
  <c r="N445" i="62"/>
  <c r="N442" i="62"/>
  <c r="N439" i="62"/>
  <c r="N436" i="62"/>
  <c r="N433" i="62"/>
  <c r="N430" i="62"/>
  <c r="N427" i="62"/>
  <c r="N424" i="62"/>
  <c r="N421" i="62"/>
  <c r="N418" i="62"/>
  <c r="N415" i="62"/>
  <c r="N412" i="62"/>
  <c r="N409" i="62"/>
  <c r="N406" i="62"/>
  <c r="N403" i="62"/>
  <c r="N400" i="62"/>
  <c r="N397" i="62"/>
  <c r="N394" i="62"/>
  <c r="N391" i="62"/>
  <c r="N388" i="62"/>
  <c r="N385" i="62"/>
  <c r="N382" i="62"/>
  <c r="N379" i="62"/>
  <c r="N376" i="62"/>
  <c r="N373" i="62"/>
  <c r="N370" i="62"/>
  <c r="N367" i="62"/>
  <c r="N364" i="62"/>
  <c r="N361" i="62"/>
  <c r="N358" i="62"/>
  <c r="N355" i="62"/>
  <c r="N352" i="62"/>
  <c r="N349" i="62"/>
  <c r="N346" i="62"/>
  <c r="N343" i="62"/>
  <c r="N340" i="62"/>
  <c r="N337" i="62"/>
  <c r="N334" i="62"/>
  <c r="N331" i="62"/>
  <c r="N328" i="62"/>
  <c r="N325" i="62"/>
  <c r="N322" i="62"/>
  <c r="N319" i="62"/>
  <c r="N316" i="62"/>
  <c r="N313" i="62"/>
  <c r="N310" i="62"/>
  <c r="N307" i="62"/>
  <c r="N304" i="62"/>
  <c r="N301" i="62"/>
  <c r="N298" i="62"/>
  <c r="N295" i="62"/>
  <c r="N292" i="62"/>
  <c r="N289" i="62"/>
  <c r="N286" i="62"/>
  <c r="N283" i="62"/>
  <c r="N280" i="62"/>
  <c r="N277" i="62"/>
  <c r="N274" i="62"/>
  <c r="N271" i="62"/>
  <c r="N268" i="62"/>
  <c r="N265" i="62"/>
  <c r="N262" i="62"/>
  <c r="N259" i="62"/>
  <c r="N256" i="62"/>
  <c r="N253" i="62"/>
  <c r="N250" i="62"/>
  <c r="N247" i="62"/>
  <c r="N244" i="62"/>
  <c r="N241" i="62"/>
  <c r="N238" i="62"/>
  <c r="N235" i="62"/>
  <c r="N232" i="62"/>
  <c r="N229" i="62"/>
  <c r="O330" i="62" l="1"/>
  <c r="O321" i="62"/>
  <c r="O285" i="62"/>
  <c r="O249" i="62"/>
  <c r="O526" i="62"/>
  <c r="O523" i="62"/>
  <c r="O520" i="62"/>
  <c r="O517" i="62"/>
  <c r="O514" i="62"/>
  <c r="O511" i="62"/>
  <c r="O508" i="62"/>
  <c r="O505" i="62"/>
  <c r="O502" i="62"/>
  <c r="O499" i="62"/>
  <c r="O496" i="62"/>
  <c r="O493" i="62"/>
  <c r="O490" i="62"/>
  <c r="O487" i="62"/>
  <c r="O484" i="62"/>
  <c r="O481" i="62"/>
  <c r="O478" i="62"/>
  <c r="O475" i="62"/>
  <c r="O472" i="62"/>
  <c r="O469" i="62"/>
  <c r="O466" i="62"/>
  <c r="O463" i="62"/>
  <c r="O460" i="62"/>
  <c r="O457" i="62"/>
  <c r="O454" i="62"/>
  <c r="O451" i="62"/>
  <c r="O448" i="62"/>
  <c r="O445" i="62"/>
  <c r="O442" i="62"/>
  <c r="O439" i="62"/>
  <c r="O436" i="62"/>
  <c r="O433" i="62"/>
  <c r="O430" i="62"/>
  <c r="O427" i="62"/>
  <c r="O424" i="62"/>
  <c r="O421" i="62"/>
  <c r="O418" i="62"/>
  <c r="O415" i="62"/>
  <c r="O412" i="62"/>
  <c r="O409" i="62"/>
  <c r="O406" i="62"/>
  <c r="O403" i="62"/>
  <c r="O400" i="62"/>
  <c r="O397" i="62"/>
  <c r="O394" i="62"/>
  <c r="O391" i="62"/>
  <c r="O388" i="62"/>
  <c r="O385" i="62"/>
  <c r="O382" i="62"/>
  <c r="O379" i="62"/>
  <c r="O376" i="62"/>
  <c r="O373" i="62"/>
  <c r="O370" i="62"/>
  <c r="O367" i="62"/>
  <c r="O364" i="62"/>
  <c r="O361" i="62"/>
  <c r="O358" i="62"/>
  <c r="O355" i="62"/>
  <c r="O352" i="62"/>
  <c r="O349" i="62"/>
  <c r="O346" i="62"/>
  <c r="O343" i="62"/>
  <c r="O340" i="62"/>
  <c r="O337" i="62"/>
  <c r="O334" i="62"/>
  <c r="O331" i="62"/>
  <c r="O328" i="62"/>
  <c r="O325" i="62"/>
  <c r="O322" i="62"/>
  <c r="O319" i="62"/>
  <c r="O316" i="62"/>
  <c r="O313" i="62"/>
  <c r="O310" i="62"/>
  <c r="O307" i="62"/>
  <c r="O304" i="62"/>
  <c r="O301" i="62"/>
  <c r="O298" i="62"/>
  <c r="O295" i="62"/>
  <c r="O292" i="62"/>
  <c r="O289" i="62"/>
  <c r="O286" i="62"/>
  <c r="O283" i="62"/>
  <c r="O280" i="62"/>
  <c r="O277" i="62"/>
  <c r="O274" i="62"/>
  <c r="O271" i="62"/>
  <c r="O268" i="62"/>
  <c r="O265" i="62"/>
  <c r="O262" i="62"/>
  <c r="O259" i="62"/>
  <c r="O256" i="62"/>
  <c r="O253" i="62"/>
  <c r="O250" i="62"/>
  <c r="O247" i="62"/>
  <c r="O244" i="62"/>
  <c r="O241" i="62"/>
  <c r="O238" i="62"/>
  <c r="O235" i="62"/>
  <c r="O232" i="62"/>
  <c r="O229" i="62"/>
  <c r="K531" i="62"/>
  <c r="J531" i="62"/>
  <c r="I531" i="62"/>
  <c r="H531" i="62"/>
  <c r="K528" i="62"/>
  <c r="J528" i="62"/>
  <c r="I528" i="62"/>
  <c r="H528" i="62"/>
  <c r="G528" i="62"/>
  <c r="F528" i="62"/>
  <c r="E528" i="62"/>
  <c r="D528" i="62"/>
  <c r="K525" i="62"/>
  <c r="J525" i="62"/>
  <c r="I525" i="62"/>
  <c r="H525" i="62"/>
  <c r="G525" i="62"/>
  <c r="F525" i="62"/>
  <c r="E525" i="62"/>
  <c r="D525" i="62"/>
  <c r="K522" i="62"/>
  <c r="J522" i="62"/>
  <c r="I522" i="62"/>
  <c r="H522" i="62"/>
  <c r="G522" i="62"/>
  <c r="F522" i="62"/>
  <c r="E522" i="62"/>
  <c r="D522" i="62"/>
  <c r="K519" i="62"/>
  <c r="J519" i="62"/>
  <c r="I519" i="62"/>
  <c r="H519" i="62"/>
  <c r="G519" i="62"/>
  <c r="F519" i="62"/>
  <c r="E519" i="62"/>
  <c r="D519" i="62"/>
  <c r="K516" i="62"/>
  <c r="J516" i="62"/>
  <c r="I516" i="62"/>
  <c r="H516" i="62"/>
  <c r="O516" i="62" s="1"/>
  <c r="G516" i="62"/>
  <c r="F516" i="62"/>
  <c r="E516" i="62"/>
  <c r="D516" i="62"/>
  <c r="K513" i="62"/>
  <c r="J513" i="62"/>
  <c r="I513" i="62"/>
  <c r="H513" i="62"/>
  <c r="G513" i="62"/>
  <c r="F513" i="62"/>
  <c r="E513" i="62"/>
  <c r="D513" i="62"/>
  <c r="K510" i="62"/>
  <c r="J510" i="62"/>
  <c r="I510" i="62"/>
  <c r="H510" i="62"/>
  <c r="G510" i="62"/>
  <c r="F510" i="62"/>
  <c r="E510" i="62"/>
  <c r="O510" i="62" s="1"/>
  <c r="D510" i="62"/>
  <c r="K507" i="62"/>
  <c r="J507" i="62"/>
  <c r="I507" i="62"/>
  <c r="H507" i="62"/>
  <c r="G507" i="62"/>
  <c r="F507" i="62"/>
  <c r="E507" i="62"/>
  <c r="D507" i="62"/>
  <c r="K504" i="62"/>
  <c r="J504" i="62"/>
  <c r="I504" i="62"/>
  <c r="H504" i="62"/>
  <c r="O504" i="62" s="1"/>
  <c r="G504" i="62"/>
  <c r="F504" i="62"/>
  <c r="E504" i="62"/>
  <c r="D504" i="62"/>
  <c r="K501" i="62"/>
  <c r="J501" i="62"/>
  <c r="I501" i="62"/>
  <c r="H501" i="62"/>
  <c r="G501" i="62"/>
  <c r="F501" i="62"/>
  <c r="E501" i="62"/>
  <c r="O501" i="62" s="1"/>
  <c r="D501" i="62"/>
  <c r="K498" i="62"/>
  <c r="O498" i="62" s="1"/>
  <c r="J498" i="62"/>
  <c r="I498" i="62"/>
  <c r="H498" i="62"/>
  <c r="G498" i="62"/>
  <c r="F498" i="62"/>
  <c r="E498" i="62"/>
  <c r="D498" i="62"/>
  <c r="K495" i="62"/>
  <c r="J495" i="62"/>
  <c r="I495" i="62"/>
  <c r="H495" i="62"/>
  <c r="G495" i="62"/>
  <c r="F495" i="62"/>
  <c r="E495" i="62"/>
  <c r="D495" i="62"/>
  <c r="K492" i="62"/>
  <c r="J492" i="62"/>
  <c r="I492" i="62"/>
  <c r="H492" i="62"/>
  <c r="G492" i="62"/>
  <c r="F492" i="62"/>
  <c r="E492" i="62"/>
  <c r="D492" i="62"/>
  <c r="K489" i="62"/>
  <c r="J489" i="62"/>
  <c r="I489" i="62"/>
  <c r="H489" i="62"/>
  <c r="G489" i="62"/>
  <c r="F489" i="62"/>
  <c r="E489" i="62"/>
  <c r="D489" i="62"/>
  <c r="K486" i="62"/>
  <c r="J486" i="62"/>
  <c r="I486" i="62"/>
  <c r="H486" i="62"/>
  <c r="G486" i="62"/>
  <c r="F486" i="62"/>
  <c r="E486" i="62"/>
  <c r="O486" i="62" s="1"/>
  <c r="D486" i="62"/>
  <c r="K483" i="62"/>
  <c r="J483" i="62"/>
  <c r="I483" i="62"/>
  <c r="H483" i="62"/>
  <c r="G483" i="62"/>
  <c r="F483" i="62"/>
  <c r="E483" i="62"/>
  <c r="D483" i="62"/>
  <c r="K480" i="62"/>
  <c r="J480" i="62"/>
  <c r="I480" i="62"/>
  <c r="H480" i="62"/>
  <c r="O480" i="62" s="1"/>
  <c r="G480" i="62"/>
  <c r="F480" i="62"/>
  <c r="E480" i="62"/>
  <c r="D480" i="62"/>
  <c r="K477" i="62"/>
  <c r="J477" i="62"/>
  <c r="I477" i="62"/>
  <c r="H477" i="62"/>
  <c r="G477" i="62"/>
  <c r="F477" i="62"/>
  <c r="E477" i="62"/>
  <c r="D477" i="62"/>
  <c r="K474" i="62"/>
  <c r="J474" i="62"/>
  <c r="I474" i="62"/>
  <c r="H474" i="62"/>
  <c r="G474" i="62"/>
  <c r="F474" i="62"/>
  <c r="E474" i="62"/>
  <c r="O474" i="62" s="1"/>
  <c r="D474" i="62"/>
  <c r="K471" i="62"/>
  <c r="J471" i="62"/>
  <c r="I471" i="62"/>
  <c r="H471" i="62"/>
  <c r="G471" i="62"/>
  <c r="F471" i="62"/>
  <c r="E471" i="62"/>
  <c r="D471" i="62"/>
  <c r="K468" i="62"/>
  <c r="J468" i="62"/>
  <c r="I468" i="62"/>
  <c r="H468" i="62"/>
  <c r="O468" i="62" s="1"/>
  <c r="G468" i="62"/>
  <c r="F468" i="62"/>
  <c r="E468" i="62"/>
  <c r="D468" i="62"/>
  <c r="K465" i="62"/>
  <c r="J465" i="62"/>
  <c r="I465" i="62"/>
  <c r="H465" i="62"/>
  <c r="G465" i="62"/>
  <c r="F465" i="62"/>
  <c r="E465" i="62"/>
  <c r="D465" i="62"/>
  <c r="K462" i="62"/>
  <c r="J462" i="62"/>
  <c r="I462" i="62"/>
  <c r="O462" i="62" s="1"/>
  <c r="H462" i="62"/>
  <c r="G462" i="62"/>
  <c r="F462" i="62"/>
  <c r="E462" i="62"/>
  <c r="D462" i="62"/>
  <c r="K459" i="62"/>
  <c r="J459" i="62"/>
  <c r="I459" i="62"/>
  <c r="H459" i="62"/>
  <c r="G459" i="62"/>
  <c r="F459" i="62"/>
  <c r="E459" i="62"/>
  <c r="D459" i="62"/>
  <c r="K456" i="62"/>
  <c r="J456" i="62"/>
  <c r="I456" i="62"/>
  <c r="H456" i="62"/>
  <c r="G456" i="62"/>
  <c r="F456" i="62"/>
  <c r="E456" i="62"/>
  <c r="D456" i="62"/>
  <c r="K453" i="62"/>
  <c r="J453" i="62"/>
  <c r="I453" i="62"/>
  <c r="H453" i="62"/>
  <c r="G453" i="62"/>
  <c r="F453" i="62"/>
  <c r="E453" i="62"/>
  <c r="D453" i="62"/>
  <c r="K450" i="62"/>
  <c r="J450" i="62"/>
  <c r="I450" i="62"/>
  <c r="H450" i="62"/>
  <c r="G450" i="62"/>
  <c r="F450" i="62"/>
  <c r="E450" i="62"/>
  <c r="O450" i="62" s="1"/>
  <c r="D450" i="62"/>
  <c r="K447" i="62"/>
  <c r="J447" i="62"/>
  <c r="I447" i="62"/>
  <c r="H447" i="62"/>
  <c r="G447" i="62"/>
  <c r="F447" i="62"/>
  <c r="E447" i="62"/>
  <c r="D447" i="62"/>
  <c r="K444" i="62"/>
  <c r="J444" i="62"/>
  <c r="I444" i="62"/>
  <c r="H444" i="62"/>
  <c r="G444" i="62"/>
  <c r="O444" i="62" s="1"/>
  <c r="F444" i="62"/>
  <c r="E444" i="62"/>
  <c r="D444" i="62"/>
  <c r="K441" i="62"/>
  <c r="J441" i="62"/>
  <c r="I441" i="62"/>
  <c r="H441" i="62"/>
  <c r="G441" i="62"/>
  <c r="F441" i="62"/>
  <c r="E441" i="62"/>
  <c r="D441" i="62"/>
  <c r="K438" i="62"/>
  <c r="J438" i="62"/>
  <c r="I438" i="62"/>
  <c r="H438" i="62"/>
  <c r="G438" i="62"/>
  <c r="F438" i="62"/>
  <c r="E438" i="62"/>
  <c r="O438" i="62" s="1"/>
  <c r="D438" i="62"/>
  <c r="K435" i="62"/>
  <c r="J435" i="62"/>
  <c r="I435" i="62"/>
  <c r="H435" i="62"/>
  <c r="G435" i="62"/>
  <c r="F435" i="62"/>
  <c r="E435" i="62"/>
  <c r="D435" i="62"/>
  <c r="K432" i="62"/>
  <c r="J432" i="62"/>
  <c r="I432" i="62"/>
  <c r="H432" i="62"/>
  <c r="O432" i="62" s="1"/>
  <c r="G432" i="62"/>
  <c r="F432" i="62"/>
  <c r="E432" i="62"/>
  <c r="D432" i="62"/>
  <c r="K429" i="62"/>
  <c r="J429" i="62"/>
  <c r="I429" i="62"/>
  <c r="H429" i="62"/>
  <c r="G429" i="62"/>
  <c r="F429" i="62"/>
  <c r="E429" i="62"/>
  <c r="D429" i="62"/>
  <c r="K426" i="62"/>
  <c r="J426" i="62"/>
  <c r="I426" i="62"/>
  <c r="H426" i="62"/>
  <c r="G426" i="62"/>
  <c r="F426" i="62"/>
  <c r="O426" i="62" s="1"/>
  <c r="E426" i="62"/>
  <c r="D426" i="62"/>
  <c r="K423" i="62"/>
  <c r="J423" i="62"/>
  <c r="I423" i="62"/>
  <c r="H423" i="62"/>
  <c r="G423" i="62"/>
  <c r="F423" i="62"/>
  <c r="E423" i="62"/>
  <c r="D423" i="62"/>
  <c r="K420" i="62"/>
  <c r="J420" i="62"/>
  <c r="I420" i="62"/>
  <c r="H420" i="62"/>
  <c r="G420" i="62"/>
  <c r="F420" i="62"/>
  <c r="E420" i="62"/>
  <c r="D420" i="62"/>
  <c r="K417" i="62"/>
  <c r="J417" i="62"/>
  <c r="I417" i="62"/>
  <c r="H417" i="62"/>
  <c r="G417" i="62"/>
  <c r="F417" i="62"/>
  <c r="E417" i="62"/>
  <c r="D417" i="62"/>
  <c r="K414" i="62"/>
  <c r="J414" i="62"/>
  <c r="I414" i="62"/>
  <c r="H414" i="62"/>
  <c r="G414" i="62"/>
  <c r="F414" i="62"/>
  <c r="E414" i="62"/>
  <c r="O414" i="62" s="1"/>
  <c r="D414" i="62"/>
  <c r="K411" i="62"/>
  <c r="J411" i="62"/>
  <c r="I411" i="62"/>
  <c r="H411" i="62"/>
  <c r="G411" i="62"/>
  <c r="F411" i="62"/>
  <c r="E411" i="62"/>
  <c r="D411" i="62"/>
  <c r="K408" i="62"/>
  <c r="J408" i="62"/>
  <c r="I408" i="62"/>
  <c r="H408" i="62"/>
  <c r="G408" i="62"/>
  <c r="F408" i="62"/>
  <c r="E408" i="62"/>
  <c r="D408" i="62"/>
  <c r="K405" i="62"/>
  <c r="J405" i="62"/>
  <c r="I405" i="62"/>
  <c r="H405" i="62"/>
  <c r="G405" i="62"/>
  <c r="F405" i="62"/>
  <c r="E405" i="62"/>
  <c r="D405" i="62"/>
  <c r="K402" i="62"/>
  <c r="J402" i="62"/>
  <c r="I402" i="62"/>
  <c r="H402" i="62"/>
  <c r="G402" i="62"/>
  <c r="F402" i="62"/>
  <c r="E402" i="62"/>
  <c r="D402" i="62"/>
  <c r="K399" i="62"/>
  <c r="J399" i="62"/>
  <c r="I399" i="62"/>
  <c r="H399" i="62"/>
  <c r="G399" i="62"/>
  <c r="F399" i="62"/>
  <c r="E399" i="62"/>
  <c r="D399" i="62"/>
  <c r="K396" i="62"/>
  <c r="J396" i="62"/>
  <c r="I396" i="62"/>
  <c r="H396" i="62"/>
  <c r="G396" i="62"/>
  <c r="O396" i="62" s="1"/>
  <c r="F396" i="62"/>
  <c r="E396" i="62"/>
  <c r="D396" i="62"/>
  <c r="K393" i="62"/>
  <c r="J393" i="62"/>
  <c r="I393" i="62"/>
  <c r="H393" i="62"/>
  <c r="G393" i="62"/>
  <c r="F393" i="62"/>
  <c r="E393" i="62"/>
  <c r="O393" i="62" s="1"/>
  <c r="D393" i="62"/>
  <c r="K390" i="62"/>
  <c r="J390" i="62"/>
  <c r="I390" i="62"/>
  <c r="H390" i="62"/>
  <c r="G390" i="62"/>
  <c r="F390" i="62"/>
  <c r="E390" i="62"/>
  <c r="D390" i="62"/>
  <c r="K387" i="62"/>
  <c r="J387" i="62"/>
  <c r="I387" i="62"/>
  <c r="H387" i="62"/>
  <c r="G387" i="62"/>
  <c r="F387" i="62"/>
  <c r="E387" i="62"/>
  <c r="D387" i="62"/>
  <c r="K384" i="62"/>
  <c r="J384" i="62"/>
  <c r="I384" i="62"/>
  <c r="H384" i="62"/>
  <c r="G384" i="62"/>
  <c r="F384" i="62"/>
  <c r="E384" i="62"/>
  <c r="D384" i="62"/>
  <c r="K381" i="62"/>
  <c r="J381" i="62"/>
  <c r="I381" i="62"/>
  <c r="H381" i="62"/>
  <c r="G381" i="62"/>
  <c r="F381" i="62"/>
  <c r="E381" i="62"/>
  <c r="D381" i="62"/>
  <c r="K378" i="62"/>
  <c r="J378" i="62"/>
  <c r="I378" i="62"/>
  <c r="H378" i="62"/>
  <c r="G378" i="62"/>
  <c r="F378" i="62"/>
  <c r="E378" i="62"/>
  <c r="D378" i="62"/>
  <c r="K375" i="62"/>
  <c r="J375" i="62"/>
  <c r="I375" i="62"/>
  <c r="H375" i="62"/>
  <c r="G375" i="62"/>
  <c r="F375" i="62"/>
  <c r="E375" i="62"/>
  <c r="D375" i="62"/>
  <c r="K372" i="62"/>
  <c r="J372" i="62"/>
  <c r="I372" i="62"/>
  <c r="H372" i="62"/>
  <c r="G372" i="62"/>
  <c r="O372" i="62" s="1"/>
  <c r="F372" i="62"/>
  <c r="E372" i="62"/>
  <c r="D372" i="62"/>
  <c r="K369" i="62"/>
  <c r="J369" i="62"/>
  <c r="I369" i="62"/>
  <c r="H369" i="62"/>
  <c r="G369" i="62"/>
  <c r="F369" i="62"/>
  <c r="E369" i="62"/>
  <c r="D369" i="62"/>
  <c r="K366" i="62"/>
  <c r="J366" i="62"/>
  <c r="I366" i="62"/>
  <c r="H366" i="62"/>
  <c r="G366" i="62"/>
  <c r="F366" i="62"/>
  <c r="E366" i="62"/>
  <c r="O366" i="62" s="1"/>
  <c r="D366" i="62"/>
  <c r="K363" i="62"/>
  <c r="J363" i="62"/>
  <c r="I363" i="62"/>
  <c r="H363" i="62"/>
  <c r="G363" i="62"/>
  <c r="F363" i="62"/>
  <c r="E363" i="62"/>
  <c r="D363" i="62"/>
  <c r="K360" i="62"/>
  <c r="J360" i="62"/>
  <c r="I360" i="62"/>
  <c r="H360" i="62"/>
  <c r="G360" i="62"/>
  <c r="O360" i="62" s="1"/>
  <c r="F360" i="62"/>
  <c r="E360" i="62"/>
  <c r="D360" i="62"/>
  <c r="K357" i="62"/>
  <c r="J357" i="62"/>
  <c r="I357" i="62"/>
  <c r="H357" i="62"/>
  <c r="G357" i="62"/>
  <c r="F357" i="62"/>
  <c r="E357" i="62"/>
  <c r="O357" i="62" s="1"/>
  <c r="D357" i="62"/>
  <c r="K354" i="62"/>
  <c r="J354" i="62"/>
  <c r="O354" i="62" s="1"/>
  <c r="I354" i="62"/>
  <c r="H354" i="62"/>
  <c r="G354" i="62"/>
  <c r="F354" i="62"/>
  <c r="E354" i="62"/>
  <c r="D354" i="62"/>
  <c r="K351" i="62"/>
  <c r="J351" i="62"/>
  <c r="I351" i="62"/>
  <c r="H351" i="62"/>
  <c r="G351" i="62"/>
  <c r="F351" i="62"/>
  <c r="E351" i="62"/>
  <c r="D351" i="62"/>
  <c r="K348" i="62"/>
  <c r="J348" i="62"/>
  <c r="I348" i="62"/>
  <c r="H348" i="62"/>
  <c r="G348" i="62"/>
  <c r="F348" i="62"/>
  <c r="E348" i="62"/>
  <c r="D348" i="62"/>
  <c r="K345" i="62"/>
  <c r="J345" i="62"/>
  <c r="I345" i="62"/>
  <c r="H345" i="62"/>
  <c r="G345" i="62"/>
  <c r="F345" i="62"/>
  <c r="E345" i="62"/>
  <c r="D345" i="62"/>
  <c r="K342" i="62"/>
  <c r="J342" i="62"/>
  <c r="I342" i="62"/>
  <c r="H342" i="62"/>
  <c r="G342" i="62"/>
  <c r="F342" i="62"/>
  <c r="E342" i="62"/>
  <c r="O342" i="62" s="1"/>
  <c r="D342" i="62"/>
  <c r="K339" i="62"/>
  <c r="J339" i="62"/>
  <c r="I339" i="62"/>
  <c r="H339" i="62"/>
  <c r="G339" i="62"/>
  <c r="F339" i="62"/>
  <c r="E339" i="62"/>
  <c r="D339" i="62"/>
  <c r="K336" i="62"/>
  <c r="J336" i="62"/>
  <c r="I336" i="62"/>
  <c r="H336" i="62"/>
  <c r="G336" i="62"/>
  <c r="F336" i="62"/>
  <c r="E336" i="62"/>
  <c r="D336" i="62"/>
  <c r="K333" i="62"/>
  <c r="J333" i="62"/>
  <c r="I333" i="62"/>
  <c r="H333" i="62"/>
  <c r="G333" i="62"/>
  <c r="F333" i="62"/>
  <c r="E333" i="62"/>
  <c r="D333" i="62"/>
  <c r="K330" i="62"/>
  <c r="J330" i="62"/>
  <c r="I330" i="62"/>
  <c r="H330" i="62"/>
  <c r="G330" i="62"/>
  <c r="F330" i="62"/>
  <c r="E330" i="62"/>
  <c r="D330" i="62"/>
  <c r="K327" i="62"/>
  <c r="J327" i="62"/>
  <c r="I327" i="62"/>
  <c r="H327" i="62"/>
  <c r="G327" i="62"/>
  <c r="F327" i="62"/>
  <c r="E327" i="62"/>
  <c r="D327" i="62"/>
  <c r="K324" i="62"/>
  <c r="J324" i="62"/>
  <c r="I324" i="62"/>
  <c r="H324" i="62"/>
  <c r="G324" i="62"/>
  <c r="O324" i="62" s="1"/>
  <c r="F324" i="62"/>
  <c r="E324" i="62"/>
  <c r="D324" i="62"/>
  <c r="K321" i="62"/>
  <c r="J321" i="62"/>
  <c r="I321" i="62"/>
  <c r="H321" i="62"/>
  <c r="G321" i="62"/>
  <c r="F321" i="62"/>
  <c r="E321" i="62"/>
  <c r="D321" i="62"/>
  <c r="K318" i="62"/>
  <c r="J318" i="62"/>
  <c r="I318" i="62"/>
  <c r="H318" i="62"/>
  <c r="G318" i="62"/>
  <c r="F318" i="62"/>
  <c r="O318" i="62" s="1"/>
  <c r="E318" i="62"/>
  <c r="D318" i="62"/>
  <c r="K315" i="62"/>
  <c r="J315" i="62"/>
  <c r="I315" i="62"/>
  <c r="H315" i="62"/>
  <c r="G315" i="62"/>
  <c r="F315" i="62"/>
  <c r="E315" i="62"/>
  <c r="D315" i="62"/>
  <c r="K312" i="62"/>
  <c r="J312" i="62"/>
  <c r="I312" i="62"/>
  <c r="H312" i="62"/>
  <c r="G312" i="62"/>
  <c r="F312" i="62"/>
  <c r="O312" i="62" s="1"/>
  <c r="E312" i="62"/>
  <c r="D312" i="62"/>
  <c r="K309" i="62"/>
  <c r="J309" i="62"/>
  <c r="I309" i="62"/>
  <c r="H309" i="62"/>
  <c r="G309" i="62"/>
  <c r="F309" i="62"/>
  <c r="E309" i="62"/>
  <c r="D309" i="62"/>
  <c r="K306" i="62"/>
  <c r="J306" i="62"/>
  <c r="I306" i="62"/>
  <c r="H306" i="62"/>
  <c r="G306" i="62"/>
  <c r="F306" i="62"/>
  <c r="E306" i="62"/>
  <c r="D306" i="62"/>
  <c r="K303" i="62"/>
  <c r="J303" i="62"/>
  <c r="I303" i="62"/>
  <c r="H303" i="62"/>
  <c r="G303" i="62"/>
  <c r="F303" i="62"/>
  <c r="E303" i="62"/>
  <c r="D303" i="62"/>
  <c r="K300" i="62"/>
  <c r="J300" i="62"/>
  <c r="I300" i="62"/>
  <c r="H300" i="62"/>
  <c r="G300" i="62"/>
  <c r="F300" i="62"/>
  <c r="E300" i="62"/>
  <c r="O300" i="62" s="1"/>
  <c r="D300" i="62"/>
  <c r="K297" i="62"/>
  <c r="J297" i="62"/>
  <c r="I297" i="62"/>
  <c r="H297" i="62"/>
  <c r="G297" i="62"/>
  <c r="F297" i="62"/>
  <c r="E297" i="62"/>
  <c r="D297" i="62"/>
  <c r="K294" i="62"/>
  <c r="J294" i="62"/>
  <c r="I294" i="62"/>
  <c r="H294" i="62"/>
  <c r="G294" i="62"/>
  <c r="F294" i="62"/>
  <c r="E294" i="62"/>
  <c r="D294" i="62"/>
  <c r="K291" i="62"/>
  <c r="J291" i="62"/>
  <c r="I291" i="62"/>
  <c r="H291" i="62"/>
  <c r="G291" i="62"/>
  <c r="F291" i="62"/>
  <c r="E291" i="62"/>
  <c r="D291" i="62"/>
  <c r="K288" i="62"/>
  <c r="J288" i="62"/>
  <c r="I288" i="62"/>
  <c r="H288" i="62"/>
  <c r="G288" i="62"/>
  <c r="F288" i="62"/>
  <c r="E288" i="62"/>
  <c r="D288" i="62"/>
  <c r="K285" i="62"/>
  <c r="J285" i="62"/>
  <c r="I285" i="62"/>
  <c r="H285" i="62"/>
  <c r="G285" i="62"/>
  <c r="F285" i="62"/>
  <c r="E285" i="62"/>
  <c r="D285" i="62"/>
  <c r="K282" i="62"/>
  <c r="J282" i="62"/>
  <c r="I282" i="62"/>
  <c r="H282" i="62"/>
  <c r="G282" i="62"/>
  <c r="F282" i="62"/>
  <c r="E282" i="62"/>
  <c r="D282" i="62"/>
  <c r="K279" i="62"/>
  <c r="J279" i="62"/>
  <c r="I279" i="62"/>
  <c r="H279" i="62"/>
  <c r="G279" i="62"/>
  <c r="F279" i="62"/>
  <c r="E279" i="62"/>
  <c r="D279" i="62"/>
  <c r="K276" i="62"/>
  <c r="J276" i="62"/>
  <c r="I276" i="62"/>
  <c r="H276" i="62"/>
  <c r="G276" i="62"/>
  <c r="F276" i="62"/>
  <c r="E276" i="62"/>
  <c r="O276" i="62" s="1"/>
  <c r="D276" i="62"/>
  <c r="K273" i="62"/>
  <c r="J273" i="62"/>
  <c r="I273" i="62"/>
  <c r="H273" i="62"/>
  <c r="G273" i="62"/>
  <c r="F273" i="62"/>
  <c r="E273" i="62"/>
  <c r="D273" i="62"/>
  <c r="K270" i="62"/>
  <c r="J270" i="62"/>
  <c r="I270" i="62"/>
  <c r="H270" i="62"/>
  <c r="G270" i="62"/>
  <c r="F270" i="62"/>
  <c r="E270" i="62"/>
  <c r="D270" i="62"/>
  <c r="K267" i="62"/>
  <c r="J267" i="62"/>
  <c r="I267" i="62"/>
  <c r="H267" i="62"/>
  <c r="G267" i="62"/>
  <c r="F267" i="62"/>
  <c r="E267" i="62"/>
  <c r="D267" i="62"/>
  <c r="K264" i="62"/>
  <c r="J264" i="62"/>
  <c r="I264" i="62"/>
  <c r="H264" i="62"/>
  <c r="G264" i="62"/>
  <c r="F264" i="62"/>
  <c r="E264" i="62"/>
  <c r="O264" i="62" s="1"/>
  <c r="D264" i="62"/>
  <c r="K261" i="62"/>
  <c r="J261" i="62"/>
  <c r="I261" i="62"/>
  <c r="H261" i="62"/>
  <c r="G261" i="62"/>
  <c r="F261" i="62"/>
  <c r="E261" i="62"/>
  <c r="D261" i="62"/>
  <c r="K258" i="62"/>
  <c r="J258" i="62"/>
  <c r="O258" i="62" s="1"/>
  <c r="I258" i="62"/>
  <c r="H258" i="62"/>
  <c r="G258" i="62"/>
  <c r="F258" i="62"/>
  <c r="E258" i="62"/>
  <c r="D258" i="62"/>
  <c r="K255" i="62"/>
  <c r="J255" i="62"/>
  <c r="I255" i="62"/>
  <c r="H255" i="62"/>
  <c r="G255" i="62"/>
  <c r="F255" i="62"/>
  <c r="E255" i="62"/>
  <c r="D255" i="62"/>
  <c r="K252" i="62"/>
  <c r="J252" i="62"/>
  <c r="I252" i="62"/>
  <c r="H252" i="62"/>
  <c r="G252" i="62"/>
  <c r="F252" i="62"/>
  <c r="E252" i="62"/>
  <c r="O252" i="62" s="1"/>
  <c r="D252" i="62"/>
  <c r="K249" i="62"/>
  <c r="J249" i="62"/>
  <c r="I249" i="62"/>
  <c r="H249" i="62"/>
  <c r="G249" i="62"/>
  <c r="F249" i="62"/>
  <c r="E249" i="62"/>
  <c r="D249" i="62"/>
  <c r="K246" i="62"/>
  <c r="J246" i="62"/>
  <c r="I246" i="62"/>
  <c r="H246" i="62"/>
  <c r="G246" i="62"/>
  <c r="F246" i="62"/>
  <c r="E246" i="62"/>
  <c r="D246" i="62"/>
  <c r="K243" i="62"/>
  <c r="J243" i="62"/>
  <c r="I243" i="62"/>
  <c r="H243" i="62"/>
  <c r="G243" i="62"/>
  <c r="F243" i="62"/>
  <c r="E243" i="62"/>
  <c r="D243" i="62"/>
  <c r="K240" i="62"/>
  <c r="J240" i="62"/>
  <c r="I240" i="62"/>
  <c r="H240" i="62"/>
  <c r="G240" i="62"/>
  <c r="F240" i="62"/>
  <c r="E240" i="62"/>
  <c r="O240" i="62" s="1"/>
  <c r="D240" i="62"/>
  <c r="K237" i="62"/>
  <c r="J237" i="62"/>
  <c r="I237" i="62"/>
  <c r="H237" i="62"/>
  <c r="G237" i="62"/>
  <c r="F237" i="62"/>
  <c r="E237" i="62"/>
  <c r="D237" i="62"/>
  <c r="K234" i="62"/>
  <c r="J234" i="62"/>
  <c r="I234" i="62"/>
  <c r="H234" i="62"/>
  <c r="G234" i="62"/>
  <c r="F234" i="62"/>
  <c r="E234" i="62"/>
  <c r="D234" i="62"/>
  <c r="K231" i="62"/>
  <c r="J231" i="62"/>
  <c r="I231" i="62"/>
  <c r="H231" i="62"/>
  <c r="G231" i="62"/>
  <c r="F231" i="62"/>
  <c r="E231" i="62"/>
  <c r="O231" i="62" s="1"/>
  <c r="D231" i="62"/>
  <c r="D526" i="62"/>
  <c r="D523" i="62"/>
  <c r="D520" i="62"/>
  <c r="D517" i="62"/>
  <c r="D514" i="62"/>
  <c r="D511" i="62"/>
  <c r="D508" i="62"/>
  <c r="D505" i="62"/>
  <c r="D502" i="62"/>
  <c r="D499" i="62"/>
  <c r="D496" i="62"/>
  <c r="D493" i="62"/>
  <c r="D490" i="62"/>
  <c r="D487" i="62"/>
  <c r="D484" i="62"/>
  <c r="D481" i="62"/>
  <c r="D478" i="62"/>
  <c r="D475" i="62"/>
  <c r="D472" i="62"/>
  <c r="D469" i="62"/>
  <c r="D466" i="62"/>
  <c r="D463" i="62"/>
  <c r="D460" i="62"/>
  <c r="D457" i="62"/>
  <c r="D454" i="62"/>
  <c r="D451" i="62"/>
  <c r="D448" i="62"/>
  <c r="D445" i="62"/>
  <c r="D442" i="62"/>
  <c r="D439" i="62"/>
  <c r="D436" i="62"/>
  <c r="D433" i="62"/>
  <c r="D430" i="62"/>
  <c r="D427" i="62"/>
  <c r="D424" i="62"/>
  <c r="D421" i="62"/>
  <c r="D418" i="62"/>
  <c r="D415" i="62"/>
  <c r="D412" i="62"/>
  <c r="D409" i="62"/>
  <c r="D406" i="62"/>
  <c r="D403" i="62"/>
  <c r="D400" i="62"/>
  <c r="D397" i="62"/>
  <c r="D394" i="62"/>
  <c r="D391" i="62"/>
  <c r="D388" i="62"/>
  <c r="D385" i="62"/>
  <c r="D382" i="62"/>
  <c r="D379" i="62"/>
  <c r="D376" i="62"/>
  <c r="D373" i="62"/>
  <c r="D370" i="62"/>
  <c r="D367" i="62"/>
  <c r="D364" i="62"/>
  <c r="D361" i="62"/>
  <c r="D358" i="62"/>
  <c r="D355" i="62"/>
  <c r="D352" i="62"/>
  <c r="D349" i="62"/>
  <c r="D346" i="62"/>
  <c r="D343" i="62"/>
  <c r="D340" i="62"/>
  <c r="D337" i="62"/>
  <c r="D334" i="62"/>
  <c r="D331" i="62"/>
  <c r="D328" i="62"/>
  <c r="D325" i="62"/>
  <c r="D322" i="62"/>
  <c r="D319" i="62"/>
  <c r="D316" i="62"/>
  <c r="D313" i="62"/>
  <c r="D310" i="62"/>
  <c r="D307" i="62"/>
  <c r="D304" i="62"/>
  <c r="D301" i="62"/>
  <c r="D298" i="62"/>
  <c r="D295" i="62"/>
  <c r="D292" i="62"/>
  <c r="D289" i="62"/>
  <c r="D286" i="62"/>
  <c r="D283" i="62"/>
  <c r="D280" i="62"/>
  <c r="D277" i="62"/>
  <c r="D274" i="62"/>
  <c r="D271" i="62"/>
  <c r="D268" i="62"/>
  <c r="D265" i="62"/>
  <c r="D262" i="62"/>
  <c r="D259" i="62"/>
  <c r="D256" i="62"/>
  <c r="D253" i="62"/>
  <c r="D250" i="62"/>
  <c r="D247" i="62"/>
  <c r="D244" i="62"/>
  <c r="D241" i="62"/>
  <c r="D238" i="62"/>
  <c r="D235" i="62"/>
  <c r="D232" i="62"/>
  <c r="D229" i="62"/>
  <c r="C531" i="62"/>
  <c r="G531" i="62" s="1"/>
  <c r="C528" i="62"/>
  <c r="C525" i="62"/>
  <c r="C522" i="62"/>
  <c r="C519" i="62"/>
  <c r="C516" i="62"/>
  <c r="C513" i="62"/>
  <c r="C510" i="62"/>
  <c r="C507" i="62"/>
  <c r="C504" i="62"/>
  <c r="C501" i="62"/>
  <c r="C498" i="62"/>
  <c r="C495" i="62"/>
  <c r="C492" i="62"/>
  <c r="C489" i="62"/>
  <c r="C486" i="62"/>
  <c r="C483" i="62"/>
  <c r="C480" i="62"/>
  <c r="C477" i="62"/>
  <c r="C474" i="62"/>
  <c r="C471" i="62"/>
  <c r="C468" i="62"/>
  <c r="C465" i="62"/>
  <c r="C462" i="62"/>
  <c r="C459" i="62"/>
  <c r="C456" i="62"/>
  <c r="C453" i="62"/>
  <c r="C450" i="62"/>
  <c r="C447" i="62"/>
  <c r="C444" i="62"/>
  <c r="C441" i="62"/>
  <c r="C438" i="62"/>
  <c r="C435" i="62"/>
  <c r="C432" i="62"/>
  <c r="C429" i="62"/>
  <c r="C426" i="62"/>
  <c r="C423" i="62"/>
  <c r="C420" i="62"/>
  <c r="C417" i="62"/>
  <c r="C414" i="62"/>
  <c r="C411" i="62"/>
  <c r="C408" i="62"/>
  <c r="C405" i="62"/>
  <c r="C402" i="62"/>
  <c r="C399" i="62"/>
  <c r="C396" i="62"/>
  <c r="C393" i="62"/>
  <c r="C390" i="62"/>
  <c r="C387" i="62"/>
  <c r="C384" i="62"/>
  <c r="C381" i="62"/>
  <c r="C378" i="62"/>
  <c r="C375" i="62"/>
  <c r="C372" i="62"/>
  <c r="C369" i="62"/>
  <c r="C366" i="62"/>
  <c r="C363" i="62"/>
  <c r="C360" i="62"/>
  <c r="C357" i="62"/>
  <c r="C354" i="62"/>
  <c r="C351" i="62"/>
  <c r="C348" i="62"/>
  <c r="C345" i="62"/>
  <c r="C342" i="62"/>
  <c r="C339" i="62"/>
  <c r="C336" i="62"/>
  <c r="C333" i="62"/>
  <c r="C330" i="62"/>
  <c r="C327" i="62"/>
  <c r="C324" i="62"/>
  <c r="C321" i="62"/>
  <c r="C318" i="62"/>
  <c r="C315" i="62"/>
  <c r="C312" i="62"/>
  <c r="C309" i="62"/>
  <c r="C306" i="62"/>
  <c r="C303" i="62"/>
  <c r="C300" i="62"/>
  <c r="C297" i="62"/>
  <c r="C294" i="62"/>
  <c r="C291" i="62"/>
  <c r="C288" i="62"/>
  <c r="C285" i="62"/>
  <c r="C282" i="62"/>
  <c r="C279" i="62"/>
  <c r="C276" i="62"/>
  <c r="C273" i="62"/>
  <c r="C270" i="62"/>
  <c r="C267" i="62"/>
  <c r="C264" i="62"/>
  <c r="C261" i="62"/>
  <c r="C258" i="62"/>
  <c r="C255" i="62"/>
  <c r="C252" i="62"/>
  <c r="C249" i="62"/>
  <c r="C246" i="62"/>
  <c r="C243" i="62"/>
  <c r="C240" i="62"/>
  <c r="C237" i="62"/>
  <c r="C234" i="62"/>
  <c r="C231" i="62"/>
  <c r="B529" i="62"/>
  <c r="B526" i="62"/>
  <c r="B523" i="62"/>
  <c r="B520" i="62"/>
  <c r="B517" i="62"/>
  <c r="B514" i="62"/>
  <c r="B511" i="62"/>
  <c r="B508" i="62"/>
  <c r="B505" i="62"/>
  <c r="B502" i="62"/>
  <c r="B499" i="62"/>
  <c r="B496" i="62"/>
  <c r="B493" i="62"/>
  <c r="B490" i="62"/>
  <c r="B487" i="62"/>
  <c r="B484" i="62"/>
  <c r="B481" i="62"/>
  <c r="B478" i="62"/>
  <c r="B475" i="62"/>
  <c r="B472" i="62"/>
  <c r="B469" i="62"/>
  <c r="B466" i="62"/>
  <c r="B463" i="62"/>
  <c r="B460" i="62"/>
  <c r="B457" i="62"/>
  <c r="B454" i="62"/>
  <c r="B451" i="62"/>
  <c r="B448" i="62"/>
  <c r="B445" i="62"/>
  <c r="B442" i="62"/>
  <c r="B439" i="62"/>
  <c r="B436" i="62"/>
  <c r="B433" i="62"/>
  <c r="B430" i="62"/>
  <c r="B427" i="62"/>
  <c r="B424" i="62"/>
  <c r="B421" i="62"/>
  <c r="B418" i="62"/>
  <c r="B415" i="62"/>
  <c r="B412" i="62"/>
  <c r="B409" i="62"/>
  <c r="B406" i="62"/>
  <c r="B403" i="62"/>
  <c r="B400" i="62"/>
  <c r="B397" i="62"/>
  <c r="B394" i="62"/>
  <c r="B391" i="62"/>
  <c r="B388" i="62"/>
  <c r="B385" i="62"/>
  <c r="B382" i="62"/>
  <c r="B379" i="62"/>
  <c r="B376" i="62"/>
  <c r="B373" i="62"/>
  <c r="B370" i="62"/>
  <c r="B367" i="62"/>
  <c r="B364" i="62"/>
  <c r="B361" i="62"/>
  <c r="B358" i="62"/>
  <c r="B355" i="62"/>
  <c r="B352" i="62"/>
  <c r="B349" i="62"/>
  <c r="B346" i="62"/>
  <c r="B343" i="62"/>
  <c r="B340" i="62"/>
  <c r="B337" i="62"/>
  <c r="B334" i="62"/>
  <c r="B331" i="62"/>
  <c r="B328" i="62"/>
  <c r="B325" i="62"/>
  <c r="B322" i="62"/>
  <c r="B319" i="62"/>
  <c r="B316" i="62"/>
  <c r="B313" i="62"/>
  <c r="B310" i="62"/>
  <c r="B307" i="62"/>
  <c r="B304" i="62"/>
  <c r="B301" i="62"/>
  <c r="B298" i="62"/>
  <c r="B295" i="62"/>
  <c r="B292" i="62"/>
  <c r="B289" i="62"/>
  <c r="B286" i="62"/>
  <c r="B283" i="62"/>
  <c r="B280" i="62"/>
  <c r="B277" i="62"/>
  <c r="B274" i="62"/>
  <c r="B271" i="62"/>
  <c r="B268" i="62"/>
  <c r="B265" i="62"/>
  <c r="B262" i="62"/>
  <c r="B259" i="62"/>
  <c r="B256" i="62"/>
  <c r="B253" i="62"/>
  <c r="B250" i="62"/>
  <c r="B247" i="62"/>
  <c r="B244" i="62"/>
  <c r="B241" i="62"/>
  <c r="B238" i="62"/>
  <c r="B235" i="62"/>
  <c r="B232" i="62"/>
  <c r="B229" i="62"/>
  <c r="F79" i="13"/>
  <c r="H79" i="13" s="1"/>
  <c r="K79" i="13"/>
  <c r="F80" i="13"/>
  <c r="H80" i="13"/>
  <c r="K80" i="13"/>
  <c r="F81" i="13"/>
  <c r="H81" i="13"/>
  <c r="K81" i="13"/>
  <c r="F82" i="13"/>
  <c r="H82" i="13"/>
  <c r="K82" i="13"/>
  <c r="F83" i="13"/>
  <c r="H83" i="13" s="1"/>
  <c r="K83" i="13"/>
  <c r="F84" i="13"/>
  <c r="H84" i="13"/>
  <c r="K84" i="13"/>
  <c r="F85" i="13"/>
  <c r="H85" i="13"/>
  <c r="K85" i="13"/>
  <c r="F86" i="13"/>
  <c r="H86" i="13"/>
  <c r="K86" i="13"/>
  <c r="F87" i="13"/>
  <c r="H87" i="13" s="1"/>
  <c r="K87" i="13"/>
  <c r="F88" i="13"/>
  <c r="H88" i="13"/>
  <c r="K88" i="13"/>
  <c r="F89" i="13"/>
  <c r="H89" i="13"/>
  <c r="K89" i="13"/>
  <c r="F90" i="13"/>
  <c r="H90" i="13"/>
  <c r="K90" i="13"/>
  <c r="F91" i="13"/>
  <c r="H91" i="13" s="1"/>
  <c r="K91" i="13"/>
  <c r="F92" i="13"/>
  <c r="H92" i="13" s="1"/>
  <c r="K92" i="13"/>
  <c r="F93" i="13"/>
  <c r="H93" i="13"/>
  <c r="K93" i="13"/>
  <c r="F94" i="13"/>
  <c r="H94" i="13" s="1"/>
  <c r="K94" i="13"/>
  <c r="F95" i="13"/>
  <c r="H95" i="13" s="1"/>
  <c r="K95" i="13"/>
  <c r="F96" i="13"/>
  <c r="H96" i="13"/>
  <c r="K96" i="13"/>
  <c r="F97" i="13"/>
  <c r="H97" i="13"/>
  <c r="K97" i="13"/>
  <c r="F98" i="13"/>
  <c r="H98" i="13" s="1"/>
  <c r="K98" i="13"/>
  <c r="F99" i="13"/>
  <c r="H99" i="13" s="1"/>
  <c r="K99" i="13"/>
  <c r="F100" i="13"/>
  <c r="H100" i="13" s="1"/>
  <c r="K100" i="13"/>
  <c r="F101" i="13"/>
  <c r="H101" i="13" s="1"/>
  <c r="K101" i="13"/>
  <c r="F102" i="13"/>
  <c r="H102" i="13" s="1"/>
  <c r="K102" i="13"/>
  <c r="F103" i="13"/>
  <c r="H103" i="13" s="1"/>
  <c r="K103" i="13"/>
  <c r="F104" i="13"/>
  <c r="H104" i="13" s="1"/>
  <c r="K104" i="13"/>
  <c r="F105" i="13"/>
  <c r="H105" i="13" s="1"/>
  <c r="K105" i="13"/>
  <c r="F106" i="13"/>
  <c r="H106" i="13" s="1"/>
  <c r="K106" i="13"/>
  <c r="F107" i="13"/>
  <c r="H107" i="13" s="1"/>
  <c r="K107" i="13"/>
  <c r="F108" i="13"/>
  <c r="H108" i="13" s="1"/>
  <c r="K108" i="13"/>
  <c r="F109" i="13"/>
  <c r="H109" i="13"/>
  <c r="K109" i="13"/>
  <c r="F110" i="13"/>
  <c r="H110" i="13" s="1"/>
  <c r="K110" i="13"/>
  <c r="F111" i="13"/>
  <c r="H111" i="13" s="1"/>
  <c r="K111" i="13"/>
  <c r="F112" i="13"/>
  <c r="H112" i="13"/>
  <c r="K112" i="13"/>
  <c r="F113" i="13"/>
  <c r="H113" i="13"/>
  <c r="K113" i="13"/>
  <c r="F114" i="13"/>
  <c r="H114" i="13" s="1"/>
  <c r="K114" i="13"/>
  <c r="F115" i="13"/>
  <c r="H115" i="13" s="1"/>
  <c r="K115" i="13"/>
  <c r="F116" i="13"/>
  <c r="H116" i="13"/>
  <c r="K116" i="13"/>
  <c r="F117" i="13"/>
  <c r="H117" i="13"/>
  <c r="K117" i="13"/>
  <c r="F118" i="13"/>
  <c r="H118" i="13" s="1"/>
  <c r="K118" i="13"/>
  <c r="F119" i="13"/>
  <c r="H119" i="13" s="1"/>
  <c r="K119" i="13"/>
  <c r="F120" i="13"/>
  <c r="H120" i="13" s="1"/>
  <c r="K120" i="13"/>
  <c r="F121" i="13"/>
  <c r="H121" i="13"/>
  <c r="K121" i="13"/>
  <c r="F122" i="13"/>
  <c r="H122" i="13" s="1"/>
  <c r="K122" i="13"/>
  <c r="F123" i="13"/>
  <c r="H123" i="13" s="1"/>
  <c r="K123" i="13"/>
  <c r="F124" i="13"/>
  <c r="H124" i="13"/>
  <c r="K124" i="13"/>
  <c r="F125" i="13"/>
  <c r="H125" i="13" s="1"/>
  <c r="K125" i="13"/>
  <c r="F126" i="13"/>
  <c r="H126" i="13"/>
  <c r="K126" i="13"/>
  <c r="F127" i="13"/>
  <c r="H127" i="13" s="1"/>
  <c r="K127" i="13"/>
  <c r="F128" i="13"/>
  <c r="H128" i="13"/>
  <c r="K128" i="13"/>
  <c r="F129" i="13"/>
  <c r="H129" i="13"/>
  <c r="K129" i="13"/>
  <c r="F130" i="13"/>
  <c r="H130" i="13"/>
  <c r="K130" i="13"/>
  <c r="F131" i="13"/>
  <c r="H131" i="13" s="1"/>
  <c r="K131" i="13"/>
  <c r="F132" i="13"/>
  <c r="H132" i="13" s="1"/>
  <c r="K132" i="13"/>
  <c r="F133" i="13"/>
  <c r="H133" i="13" s="1"/>
  <c r="K133" i="13"/>
  <c r="F134" i="13"/>
  <c r="H134" i="13"/>
  <c r="K134" i="13"/>
  <c r="F135" i="13"/>
  <c r="H135" i="13" s="1"/>
  <c r="K135" i="13"/>
  <c r="F136" i="13"/>
  <c r="H136" i="13" s="1"/>
  <c r="K136" i="13"/>
  <c r="F137" i="13"/>
  <c r="H137" i="13"/>
  <c r="K137" i="13"/>
  <c r="F138" i="13"/>
  <c r="H138" i="13"/>
  <c r="K138" i="13"/>
  <c r="F139" i="13"/>
  <c r="H139" i="13" s="1"/>
  <c r="K139" i="13"/>
  <c r="F140" i="13"/>
  <c r="H140" i="13"/>
  <c r="K140" i="13"/>
  <c r="F141" i="13"/>
  <c r="H141" i="13"/>
  <c r="K141" i="13"/>
  <c r="F142" i="13"/>
  <c r="H142" i="13"/>
  <c r="K142" i="13"/>
  <c r="F143" i="13"/>
  <c r="H143" i="13" s="1"/>
  <c r="K143" i="13"/>
  <c r="F144" i="13"/>
  <c r="H144" i="13"/>
  <c r="K144" i="13"/>
  <c r="F145" i="13"/>
  <c r="H145" i="13"/>
  <c r="K145" i="13"/>
  <c r="F146" i="13"/>
  <c r="H146" i="13" s="1"/>
  <c r="K146" i="13"/>
  <c r="F147" i="13"/>
  <c r="H147" i="13" s="1"/>
  <c r="K147" i="13"/>
  <c r="F148" i="13"/>
  <c r="H148" i="13"/>
  <c r="K148" i="13"/>
  <c r="F149" i="13"/>
  <c r="H149" i="13" s="1"/>
  <c r="K149" i="13"/>
  <c r="F150" i="13"/>
  <c r="H150" i="13"/>
  <c r="K150" i="13"/>
  <c r="F151" i="13"/>
  <c r="H151" i="13" s="1"/>
  <c r="K151" i="13"/>
  <c r="F152" i="13"/>
  <c r="H152" i="13" s="1"/>
  <c r="K152" i="13"/>
  <c r="F153" i="13"/>
  <c r="H153" i="13" s="1"/>
  <c r="K153" i="13"/>
  <c r="F154" i="13"/>
  <c r="H154" i="13"/>
  <c r="K154" i="13"/>
  <c r="F155" i="13"/>
  <c r="H155" i="13" s="1"/>
  <c r="K155" i="13"/>
  <c r="F156" i="13"/>
  <c r="H156" i="13" s="1"/>
  <c r="K156" i="13"/>
  <c r="F157" i="13"/>
  <c r="H157" i="13" s="1"/>
  <c r="K157" i="13"/>
  <c r="F158" i="13"/>
  <c r="H158" i="13"/>
  <c r="K158" i="13"/>
  <c r="F159" i="13"/>
  <c r="H159" i="13" s="1"/>
  <c r="K159" i="13"/>
  <c r="F160" i="13"/>
  <c r="H160" i="13"/>
  <c r="K160" i="13"/>
  <c r="F161" i="13"/>
  <c r="H161" i="13"/>
  <c r="K161" i="13"/>
  <c r="F162" i="13"/>
  <c r="H162" i="13"/>
  <c r="K162" i="13"/>
  <c r="F163" i="13"/>
  <c r="H163" i="13" s="1"/>
  <c r="K163" i="13"/>
  <c r="F164" i="13"/>
  <c r="H164" i="13"/>
  <c r="K164" i="13"/>
  <c r="F165" i="13"/>
  <c r="H165" i="13"/>
  <c r="K165" i="13"/>
  <c r="F166" i="13"/>
  <c r="H166" i="13"/>
  <c r="K166" i="13"/>
  <c r="F167" i="13"/>
  <c r="H167" i="13" s="1"/>
  <c r="K167" i="13"/>
  <c r="F168" i="13"/>
  <c r="H168" i="13"/>
  <c r="K168" i="13"/>
  <c r="F169" i="13"/>
  <c r="H169" i="13"/>
  <c r="K169" i="13"/>
  <c r="F170" i="13"/>
  <c r="H170" i="13"/>
  <c r="K170" i="13"/>
  <c r="F171" i="13"/>
  <c r="H171" i="13" s="1"/>
  <c r="K171" i="13"/>
  <c r="F172" i="13"/>
  <c r="H172" i="13"/>
  <c r="K172" i="13"/>
  <c r="F173" i="13"/>
  <c r="H173" i="13"/>
  <c r="K173" i="13"/>
  <c r="F174" i="13"/>
  <c r="H174" i="13"/>
  <c r="K174" i="13"/>
  <c r="F175" i="13"/>
  <c r="H175" i="13" s="1"/>
  <c r="K175" i="13"/>
  <c r="F176" i="13"/>
  <c r="H176" i="13"/>
  <c r="K176" i="13"/>
  <c r="F177" i="13"/>
  <c r="H177" i="13"/>
  <c r="K177" i="13"/>
  <c r="F178" i="13"/>
  <c r="H178" i="13"/>
  <c r="K178" i="13"/>
  <c r="F179" i="13"/>
  <c r="H179" i="13" s="1"/>
  <c r="K179" i="13"/>
  <c r="C7" i="62"/>
  <c r="E531" i="62" l="1"/>
  <c r="F531" i="62"/>
  <c r="D529" i="62"/>
  <c r="O528" i="62"/>
  <c r="O525" i="62"/>
  <c r="O522" i="62"/>
  <c r="O519" i="62"/>
  <c r="O513" i="62"/>
  <c r="O507" i="62"/>
  <c r="O495" i="62"/>
  <c r="O492" i="62"/>
  <c r="O489" i="62"/>
  <c r="O483" i="62"/>
  <c r="O477" i="62"/>
  <c r="O471" i="62"/>
  <c r="O465" i="62"/>
  <c r="O459" i="62"/>
  <c r="O456" i="62"/>
  <c r="O453" i="62"/>
  <c r="O447" i="62"/>
  <c r="O441" i="62"/>
  <c r="O435" i="62"/>
  <c r="O429" i="62"/>
  <c r="O423" i="62"/>
  <c r="O420" i="62"/>
  <c r="O417" i="62"/>
  <c r="O411" i="62"/>
  <c r="O408" i="62"/>
  <c r="O405" i="62"/>
  <c r="O402" i="62"/>
  <c r="O399" i="62"/>
  <c r="O390" i="62"/>
  <c r="O387" i="62"/>
  <c r="O384" i="62"/>
  <c r="O381" i="62"/>
  <c r="O378" i="62"/>
  <c r="O375" i="62"/>
  <c r="O369" i="62"/>
  <c r="O363" i="62"/>
  <c r="O351" i="62"/>
  <c r="O348" i="62"/>
  <c r="O345" i="62"/>
  <c r="O339" i="62"/>
  <c r="O336" i="62"/>
  <c r="O333" i="62"/>
  <c r="O327" i="62"/>
  <c r="O315" i="62"/>
  <c r="O309" i="62"/>
  <c r="O306" i="62"/>
  <c r="O303" i="62"/>
  <c r="O297" i="62"/>
  <c r="O294" i="62"/>
  <c r="O291" i="62"/>
  <c r="O288" i="62"/>
  <c r="O282" i="62"/>
  <c r="O279" i="62"/>
  <c r="O273" i="62"/>
  <c r="O270" i="62"/>
  <c r="O267" i="62"/>
  <c r="O261" i="62"/>
  <c r="O255" i="62"/>
  <c r="O246" i="62"/>
  <c r="O243" i="62"/>
  <c r="O237" i="62"/>
  <c r="O234" i="62"/>
  <c r="H30" i="55"/>
  <c r="O529" i="62" l="1"/>
  <c r="D531" i="62"/>
  <c r="O531" i="62" s="1"/>
  <c r="C69" i="62" l="1"/>
  <c r="C66" i="62"/>
  <c r="C63" i="62"/>
  <c r="C60" i="62"/>
  <c r="C57" i="62"/>
  <c r="C54" i="62"/>
  <c r="C51" i="62"/>
  <c r="C48" i="62"/>
  <c r="C45" i="62"/>
  <c r="C40" i="62"/>
  <c r="C37" i="62"/>
  <c r="C34" i="62"/>
  <c r="C31" i="62"/>
  <c r="C28" i="62"/>
  <c r="C25" i="62"/>
  <c r="C22" i="62"/>
  <c r="C19" i="62"/>
  <c r="C16" i="62"/>
  <c r="C13" i="62"/>
  <c r="C10" i="62"/>
  <c r="F5" i="55" l="1"/>
  <c r="I5" i="54"/>
  <c r="F5" i="54"/>
  <c r="F5" i="6"/>
  <c r="H5" i="57" l="1"/>
  <c r="H30" i="57" s="1"/>
  <c r="I16" i="55" l="1"/>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30" i="66" l="1"/>
  <c r="F29" i="66"/>
  <c r="F28" i="66"/>
  <c r="F27" i="66"/>
  <c r="F26" i="66"/>
  <c r="F25" i="66"/>
  <c r="F24" i="66"/>
  <c r="F23" i="66"/>
  <c r="F22" i="66"/>
  <c r="F21" i="66"/>
  <c r="F20" i="66"/>
  <c r="F19" i="66"/>
  <c r="F18" i="66"/>
  <c r="F17" i="66"/>
  <c r="F16" i="66"/>
  <c r="F15" i="66"/>
  <c r="F14" i="66"/>
  <c r="F13" i="66"/>
  <c r="F12" i="66"/>
  <c r="F11" i="66"/>
  <c r="F10" i="66"/>
  <c r="F9" i="66"/>
  <c r="F8" i="66"/>
  <c r="F7" i="66"/>
  <c r="F6" i="66"/>
  <c r="M41" i="4" l="1"/>
  <c r="N5" i="62"/>
  <c r="N533" i="62" s="1"/>
  <c r="M226" i="62" l="1"/>
  <c r="M223" i="62"/>
  <c r="M220" i="62"/>
  <c r="M217" i="62"/>
  <c r="M214" i="62"/>
  <c r="M211" i="62"/>
  <c r="M208" i="62"/>
  <c r="M205" i="62"/>
  <c r="M202" i="62"/>
  <c r="M199" i="62"/>
  <c r="M196" i="62"/>
  <c r="M193" i="62"/>
  <c r="M190" i="62"/>
  <c r="M187" i="62"/>
  <c r="M184" i="62"/>
  <c r="M181" i="62"/>
  <c r="M178" i="62"/>
  <c r="M175" i="62"/>
  <c r="M172" i="62"/>
  <c r="M169" i="62"/>
  <c r="M166" i="62"/>
  <c r="M163" i="62"/>
  <c r="M160" i="62"/>
  <c r="M157" i="62"/>
  <c r="M154" i="62"/>
  <c r="M151" i="62"/>
  <c r="M148" i="62"/>
  <c r="M145" i="62"/>
  <c r="M142" i="62"/>
  <c r="M139" i="62"/>
  <c r="M136" i="62"/>
  <c r="M133" i="62"/>
  <c r="M130" i="62"/>
  <c r="M127" i="62"/>
  <c r="M124" i="62"/>
  <c r="M121" i="62"/>
  <c r="M118" i="62"/>
  <c r="M115" i="62"/>
  <c r="M112" i="62"/>
  <c r="M109" i="62"/>
  <c r="M106" i="62"/>
  <c r="M103" i="62"/>
  <c r="M100" i="62"/>
  <c r="M97" i="62"/>
  <c r="M94" i="62"/>
  <c r="M91" i="62"/>
  <c r="M88" i="62"/>
  <c r="M85" i="62"/>
  <c r="M82" i="62"/>
  <c r="M79" i="62"/>
  <c r="M76" i="62"/>
  <c r="M73" i="62"/>
  <c r="M70" i="62"/>
  <c r="M67" i="62"/>
  <c r="M64" i="62"/>
  <c r="M61" i="62"/>
  <c r="M58" i="62"/>
  <c r="M55" i="62"/>
  <c r="M52" i="62"/>
  <c r="M49" i="62"/>
  <c r="M46" i="62"/>
  <c r="M43" i="62"/>
  <c r="M38" i="62"/>
  <c r="M35" i="62"/>
  <c r="M32" i="62"/>
  <c r="M29" i="62"/>
  <c r="M26" i="62"/>
  <c r="M23" i="62"/>
  <c r="M20" i="62"/>
  <c r="M17" i="62"/>
  <c r="M14" i="62"/>
  <c r="M11" i="62"/>
  <c r="M8" i="62"/>
  <c r="L226" i="62"/>
  <c r="L223" i="62"/>
  <c r="L220" i="62"/>
  <c r="L217" i="62"/>
  <c r="L214" i="62"/>
  <c r="N214" i="62" s="1"/>
  <c r="L211" i="62"/>
  <c r="L208" i="62"/>
  <c r="L205" i="62"/>
  <c r="L202" i="62"/>
  <c r="L199" i="62"/>
  <c r="L196" i="62"/>
  <c r="L193" i="62"/>
  <c r="L190" i="62"/>
  <c r="L187" i="62"/>
  <c r="L184" i="62"/>
  <c r="L181" i="62"/>
  <c r="L178" i="62"/>
  <c r="N178" i="62" s="1"/>
  <c r="L175" i="62"/>
  <c r="L172" i="62"/>
  <c r="L169" i="62"/>
  <c r="L166" i="62"/>
  <c r="L163" i="62"/>
  <c r="L160" i="62"/>
  <c r="L157" i="62"/>
  <c r="L154" i="62"/>
  <c r="L151" i="62"/>
  <c r="L148" i="62"/>
  <c r="L145" i="62"/>
  <c r="L142" i="62"/>
  <c r="L139" i="62"/>
  <c r="L136" i="62"/>
  <c r="L133" i="62"/>
  <c r="L130" i="62"/>
  <c r="L127" i="62"/>
  <c r="L124" i="62"/>
  <c r="L121" i="62"/>
  <c r="L118" i="62"/>
  <c r="L115" i="62"/>
  <c r="L112" i="62"/>
  <c r="L109" i="62"/>
  <c r="L106" i="62"/>
  <c r="N106" i="62" s="1"/>
  <c r="L103" i="62"/>
  <c r="L100" i="62"/>
  <c r="L97" i="62"/>
  <c r="L94" i="62"/>
  <c r="L91" i="62"/>
  <c r="L88" i="62"/>
  <c r="L85" i="62"/>
  <c r="L82" i="62"/>
  <c r="L79" i="62"/>
  <c r="L76" i="62"/>
  <c r="L73" i="62"/>
  <c r="L70" i="62"/>
  <c r="N70" i="62" s="1"/>
  <c r="L67" i="62"/>
  <c r="L64" i="62"/>
  <c r="L61" i="62"/>
  <c r="L58" i="62"/>
  <c r="L55" i="62"/>
  <c r="L52" i="62"/>
  <c r="L49" i="62"/>
  <c r="L46" i="62"/>
  <c r="L43" i="62"/>
  <c r="L38" i="62"/>
  <c r="L35" i="62"/>
  <c r="L32" i="62"/>
  <c r="N32" i="62" s="1"/>
  <c r="L29" i="62"/>
  <c r="L26" i="62"/>
  <c r="L23" i="62"/>
  <c r="L20" i="62"/>
  <c r="L17" i="62"/>
  <c r="L14" i="62"/>
  <c r="L11" i="62"/>
  <c r="L8" i="62"/>
  <c r="N20" i="62" l="1"/>
  <c r="N58" i="62"/>
  <c r="N94" i="62"/>
  <c r="N130" i="62"/>
  <c r="N166" i="62"/>
  <c r="N23" i="62"/>
  <c r="N61" i="62"/>
  <c r="N97" i="62"/>
  <c r="N133" i="62"/>
  <c r="N169" i="62"/>
  <c r="N205" i="62"/>
  <c r="N202" i="62"/>
  <c r="N8" i="62"/>
  <c r="N190" i="62"/>
  <c r="N46" i="62"/>
  <c r="N82" i="62"/>
  <c r="N118" i="62"/>
  <c r="N154" i="62"/>
  <c r="N226" i="62"/>
  <c r="N29" i="62"/>
  <c r="N67" i="62"/>
  <c r="N103" i="62"/>
  <c r="N139" i="62"/>
  <c r="N175" i="62"/>
  <c r="N211" i="62"/>
  <c r="N142" i="62"/>
  <c r="N35" i="62"/>
  <c r="N73" i="62"/>
  <c r="N109" i="62"/>
  <c r="N145" i="62"/>
  <c r="N181" i="62"/>
  <c r="N217" i="62"/>
  <c r="N11" i="62"/>
  <c r="N49" i="62"/>
  <c r="N85" i="62"/>
  <c r="N121" i="62"/>
  <c r="N157" i="62"/>
  <c r="N193" i="62"/>
  <c r="N43" i="62"/>
  <c r="N79" i="62"/>
  <c r="N115" i="62"/>
  <c r="N151" i="62"/>
  <c r="N187" i="62"/>
  <c r="N223" i="62"/>
  <c r="N17" i="62"/>
  <c r="N55" i="62"/>
  <c r="N91" i="62"/>
  <c r="N127" i="62"/>
  <c r="N163" i="62"/>
  <c r="N199" i="62"/>
  <c r="N14" i="62"/>
  <c r="N26" i="62"/>
  <c r="N38" i="62"/>
  <c r="N52" i="62"/>
  <c r="N64" i="62"/>
  <c r="N76" i="62"/>
  <c r="N88" i="62"/>
  <c r="N100" i="62"/>
  <c r="N112" i="62"/>
  <c r="N124" i="62"/>
  <c r="N136" i="62"/>
  <c r="N148" i="62"/>
  <c r="N160" i="62"/>
  <c r="N172" i="62"/>
  <c r="N184" i="62"/>
  <c r="N196" i="62"/>
  <c r="N208" i="62"/>
  <c r="N220" i="62"/>
  <c r="F28" i="54"/>
  <c r="F29" i="54"/>
  <c r="H26" i="4" l="1"/>
  <c r="J26" i="4" s="1"/>
  <c r="M65" i="4"/>
  <c r="J33" i="4"/>
  <c r="H12" i="4"/>
  <c r="J12" i="4" s="1"/>
  <c r="M42" i="4" l="1"/>
  <c r="M43" i="4"/>
  <c r="M44" i="4"/>
  <c r="M45" i="4"/>
  <c r="M46" i="4"/>
  <c r="M47" i="4"/>
  <c r="M48" i="4"/>
  <c r="M49" i="4"/>
  <c r="M50" i="4"/>
  <c r="M51" i="4"/>
  <c r="M52" i="4"/>
  <c r="M53" i="4"/>
  <c r="M54" i="4"/>
  <c r="M55" i="4"/>
  <c r="M57" i="4"/>
  <c r="M58" i="4"/>
  <c r="M59" i="4"/>
  <c r="M60" i="4"/>
  <c r="M61" i="4"/>
  <c r="M62" i="4"/>
  <c r="M63" i="4"/>
  <c r="M64" i="4"/>
  <c r="H19" i="4" l="1"/>
  <c r="J19" i="4" s="1"/>
  <c r="G30" i="55" l="1"/>
  <c r="F9" i="57"/>
  <c r="H9" i="57" s="1"/>
  <c r="F8" i="57"/>
  <c r="H8" i="57" s="1"/>
  <c r="I6" i="54"/>
  <c r="I7" i="54"/>
  <c r="I8" i="54"/>
  <c r="I10" i="54"/>
  <c r="I11" i="54"/>
  <c r="I12" i="54"/>
  <c r="I13" i="54"/>
  <c r="I14" i="54"/>
  <c r="I15" i="54"/>
  <c r="I16" i="54"/>
  <c r="I17" i="54"/>
  <c r="I18" i="54"/>
  <c r="I19" i="54"/>
  <c r="I20" i="54"/>
  <c r="I21" i="54"/>
  <c r="I22" i="54"/>
  <c r="I23" i="54"/>
  <c r="I24" i="54"/>
  <c r="I25" i="54"/>
  <c r="I26" i="54"/>
  <c r="I27" i="54"/>
  <c r="I28" i="54"/>
  <c r="I29" i="54"/>
  <c r="I6" i="6"/>
  <c r="I7" i="6"/>
  <c r="I8" i="6"/>
  <c r="I9" i="6"/>
  <c r="I10" i="6"/>
  <c r="I11" i="6"/>
  <c r="I12" i="6"/>
  <c r="I13" i="6"/>
  <c r="I14" i="6"/>
  <c r="I15" i="6"/>
  <c r="I16" i="6"/>
  <c r="I17" i="6"/>
  <c r="I18" i="6"/>
  <c r="I19" i="6"/>
  <c r="I20" i="6"/>
  <c r="I21" i="6"/>
  <c r="I22" i="6"/>
  <c r="I23" i="6"/>
  <c r="I24" i="6"/>
  <c r="I25" i="6"/>
  <c r="I26" i="6"/>
  <c r="I27" i="6"/>
  <c r="I28" i="6"/>
  <c r="I29" i="6"/>
  <c r="I5" i="6"/>
  <c r="F6" i="6"/>
  <c r="F7" i="6"/>
  <c r="F8" i="6"/>
  <c r="F9" i="6"/>
  <c r="F10" i="6"/>
  <c r="F11" i="6"/>
  <c r="F12" i="6"/>
  <c r="F13" i="6"/>
  <c r="F14" i="6"/>
  <c r="F15" i="6"/>
  <c r="F16" i="6"/>
  <c r="F17" i="6"/>
  <c r="F18" i="6"/>
  <c r="F19" i="6"/>
  <c r="F20" i="6"/>
  <c r="F21" i="6"/>
  <c r="F22" i="6"/>
  <c r="F23" i="6"/>
  <c r="F24" i="6"/>
  <c r="F25" i="6"/>
  <c r="F26" i="6"/>
  <c r="F27" i="6"/>
  <c r="F28" i="6"/>
  <c r="F29" i="6"/>
  <c r="K6" i="57"/>
  <c r="K7" i="57"/>
  <c r="K8" i="57"/>
  <c r="K9" i="57"/>
  <c r="K11" i="57"/>
  <c r="K12" i="57"/>
  <c r="K13" i="57"/>
  <c r="K15" i="57"/>
  <c r="K16" i="57"/>
  <c r="K17" i="57"/>
  <c r="K18" i="57"/>
  <c r="K19" i="57"/>
  <c r="K20" i="57"/>
  <c r="K21" i="57"/>
  <c r="K22" i="57"/>
  <c r="K23" i="57"/>
  <c r="K24" i="57"/>
  <c r="K25" i="57"/>
  <c r="K26" i="57"/>
  <c r="K27" i="57"/>
  <c r="K28" i="57"/>
  <c r="K29" i="57"/>
  <c r="K5" i="57"/>
  <c r="M33" i="4"/>
  <c r="M26" i="4"/>
  <c r="M19" i="4"/>
  <c r="M12" i="4"/>
  <c r="I7" i="55"/>
  <c r="I8" i="55"/>
  <c r="I9" i="55"/>
  <c r="I10" i="55"/>
  <c r="I11" i="55"/>
  <c r="I12" i="55"/>
  <c r="I13" i="55"/>
  <c r="I14" i="55"/>
  <c r="F14" i="55"/>
  <c r="F15" i="55"/>
  <c r="F16" i="55"/>
  <c r="F17" i="55"/>
  <c r="F18" i="55"/>
  <c r="F19" i="55"/>
  <c r="F20" i="55"/>
  <c r="F21" i="55"/>
  <c r="F22" i="55"/>
  <c r="F23" i="55"/>
  <c r="F24" i="55"/>
  <c r="F25" i="55"/>
  <c r="F26" i="55"/>
  <c r="F27" i="55"/>
  <c r="F28" i="55"/>
  <c r="F29" i="55"/>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6" i="13"/>
  <c r="K7" i="13"/>
  <c r="K5"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I15" i="55"/>
  <c r="I17" i="55"/>
  <c r="I18" i="55"/>
  <c r="I19" i="55"/>
  <c r="I20" i="55"/>
  <c r="I21" i="55"/>
  <c r="I22" i="55"/>
  <c r="I23" i="55"/>
  <c r="I24" i="55"/>
  <c r="I25" i="55"/>
  <c r="I26" i="55"/>
  <c r="I27" i="55"/>
  <c r="I28" i="55"/>
  <c r="I29" i="55"/>
  <c r="I6" i="55"/>
  <c r="I5" i="55"/>
  <c r="F30" i="6" l="1"/>
  <c r="F6" i="54"/>
  <c r="F7" i="54"/>
  <c r="F8" i="54"/>
  <c r="F9" i="54"/>
  <c r="F10" i="54"/>
  <c r="F11" i="54"/>
  <c r="F12" i="54"/>
  <c r="F13" i="54"/>
  <c r="F14" i="54"/>
  <c r="F15" i="54"/>
  <c r="F16" i="54"/>
  <c r="F17" i="54"/>
  <c r="F18" i="54"/>
  <c r="F19" i="54"/>
  <c r="F20" i="54"/>
  <c r="F21" i="54"/>
  <c r="F22" i="54"/>
  <c r="F23" i="54"/>
  <c r="F24" i="54"/>
  <c r="F25" i="54"/>
  <c r="F26" i="54"/>
  <c r="F27" i="54"/>
  <c r="F30" i="54" l="1"/>
  <c r="F13" i="55"/>
  <c r="F12" i="55"/>
  <c r="F11" i="55"/>
  <c r="F10" i="55"/>
  <c r="F9" i="55"/>
  <c r="F8" i="55"/>
  <c r="F7" i="55"/>
  <c r="F6" i="55"/>
  <c r="F30" i="55" l="1"/>
  <c r="C2" i="66" l="1"/>
  <c r="F10" i="62" l="1"/>
  <c r="F31" i="66" l="1"/>
  <c r="D18" i="1" s="1"/>
  <c r="L66" i="4"/>
  <c r="D30" i="55" l="1"/>
  <c r="H30" i="54"/>
  <c r="G30" i="54"/>
  <c r="H30" i="6"/>
  <c r="G30" i="6"/>
  <c r="J30" i="57"/>
  <c r="I30" i="57"/>
  <c r="L34" i="4"/>
  <c r="L68" i="4" s="1"/>
  <c r="K66" i="4"/>
  <c r="M66" i="4" s="1"/>
  <c r="I30" i="55" l="1"/>
  <c r="J180" i="13"/>
  <c r="I180" i="13"/>
  <c r="K180" i="13" l="1"/>
  <c r="C2" i="57"/>
  <c r="D80" i="74" l="1"/>
  <c r="D16" i="1" s="1"/>
  <c r="C2" i="74"/>
  <c r="F10" i="57"/>
  <c r="H10" i="57" s="1"/>
  <c r="F7" i="57"/>
  <c r="H7" i="57" s="1"/>
  <c r="F6" i="57"/>
  <c r="F18" i="57"/>
  <c r="H18" i="57" s="1"/>
  <c r="F17" i="57"/>
  <c r="H17" i="57" s="1"/>
  <c r="F16" i="57"/>
  <c r="H16" i="57" s="1"/>
  <c r="F15" i="57"/>
  <c r="H15" i="57" s="1"/>
  <c r="F14" i="57"/>
  <c r="H14" i="57" s="1"/>
  <c r="F13" i="57"/>
  <c r="H13" i="57" s="1"/>
  <c r="F12" i="57"/>
  <c r="H12" i="57" s="1"/>
  <c r="F11" i="57"/>
  <c r="H11" i="57" s="1"/>
  <c r="F29" i="57"/>
  <c r="H29" i="57" s="1"/>
  <c r="F28" i="57"/>
  <c r="H28" i="57" s="1"/>
  <c r="F27" i="57"/>
  <c r="H27" i="57" s="1"/>
  <c r="F26" i="57"/>
  <c r="H26" i="57" s="1"/>
  <c r="F25" i="57"/>
  <c r="H25" i="57" s="1"/>
  <c r="F24" i="57"/>
  <c r="H24" i="57" s="1"/>
  <c r="F23" i="57"/>
  <c r="H23" i="57" s="1"/>
  <c r="F22" i="57"/>
  <c r="H22" i="57" s="1"/>
  <c r="F21" i="57"/>
  <c r="H21" i="57" s="1"/>
  <c r="F20" i="57"/>
  <c r="H20" i="57" s="1"/>
  <c r="F19" i="57"/>
  <c r="H19" i="57" s="1"/>
  <c r="F41" i="4"/>
  <c r="H41" i="4" s="1"/>
  <c r="J41" i="4" s="1"/>
  <c r="F42" i="4"/>
  <c r="H42" i="4" s="1"/>
  <c r="J42" i="4" s="1"/>
  <c r="F43" i="4"/>
  <c r="H43" i="4" s="1"/>
  <c r="J43" i="4" s="1"/>
  <c r="F44" i="4"/>
  <c r="H44" i="4" s="1"/>
  <c r="J44" i="4" s="1"/>
  <c r="F45" i="4"/>
  <c r="H45" i="4" s="1"/>
  <c r="J45" i="4" s="1"/>
  <c r="F46" i="4"/>
  <c r="H46" i="4" s="1"/>
  <c r="J46" i="4" s="1"/>
  <c r="F47" i="4"/>
  <c r="H47" i="4" s="1"/>
  <c r="J47" i="4" s="1"/>
  <c r="F48" i="4"/>
  <c r="H48" i="4" s="1"/>
  <c r="J48" i="4" s="1"/>
  <c r="F49" i="4"/>
  <c r="H49" i="4" s="1"/>
  <c r="J49" i="4" s="1"/>
  <c r="F50" i="4"/>
  <c r="H50" i="4" s="1"/>
  <c r="J50" i="4" s="1"/>
  <c r="F51" i="4"/>
  <c r="H51" i="4" s="1"/>
  <c r="J51" i="4" s="1"/>
  <c r="H6" i="13"/>
  <c r="H180" i="13" s="1"/>
  <c r="C201" i="62" l="1"/>
  <c r="B214" i="62"/>
  <c r="C228" i="62"/>
  <c r="C225" i="62"/>
  <c r="C222" i="62"/>
  <c r="C219" i="62"/>
  <c r="C216" i="62"/>
  <c r="C213" i="62"/>
  <c r="C210" i="62"/>
  <c r="C207" i="62"/>
  <c r="C204" i="62"/>
  <c r="C198" i="62"/>
  <c r="C195" i="62"/>
  <c r="C192" i="62"/>
  <c r="C189" i="62"/>
  <c r="C186" i="62"/>
  <c r="C183" i="62"/>
  <c r="I183" i="62" s="1"/>
  <c r="C180" i="62"/>
  <c r="C177" i="62"/>
  <c r="C174" i="62"/>
  <c r="C171" i="62"/>
  <c r="C168" i="62"/>
  <c r="C165" i="62"/>
  <c r="C162" i="62"/>
  <c r="H162" i="62" s="1"/>
  <c r="C159" i="62"/>
  <c r="C156" i="62"/>
  <c r="C153" i="62"/>
  <c r="B226" i="62"/>
  <c r="B223" i="62"/>
  <c r="B220" i="62"/>
  <c r="B217" i="62"/>
  <c r="B211" i="62"/>
  <c r="B208" i="62"/>
  <c r="B205" i="62"/>
  <c r="B202" i="62"/>
  <c r="B199" i="62"/>
  <c r="B196" i="62"/>
  <c r="B193" i="62"/>
  <c r="B190" i="62"/>
  <c r="B187" i="62"/>
  <c r="B184" i="62"/>
  <c r="B181" i="62"/>
  <c r="B178" i="62"/>
  <c r="B175" i="62"/>
  <c r="B172" i="62"/>
  <c r="B169" i="62"/>
  <c r="B166" i="62"/>
  <c r="B163" i="62"/>
  <c r="B160" i="62"/>
  <c r="B157" i="62"/>
  <c r="B154" i="62"/>
  <c r="B151" i="62"/>
  <c r="D157" i="62"/>
  <c r="D160" i="62"/>
  <c r="D169" i="62"/>
  <c r="D172" i="62"/>
  <c r="D181" i="62"/>
  <c r="D184" i="62"/>
  <c r="D193" i="62"/>
  <c r="D196" i="62"/>
  <c r="D205" i="62"/>
  <c r="D208" i="62"/>
  <c r="D214" i="62"/>
  <c r="D217" i="62"/>
  <c r="D226" i="62"/>
  <c r="O172" i="62" l="1"/>
  <c r="O196" i="62"/>
  <c r="O184" i="62"/>
  <c r="O160" i="62"/>
  <c r="O217" i="62"/>
  <c r="O169" i="62"/>
  <c r="O208" i="62"/>
  <c r="O205" i="62"/>
  <c r="O193" i="62"/>
  <c r="O181" i="62"/>
  <c r="O157" i="62"/>
  <c r="O226" i="62"/>
  <c r="O214" i="62"/>
  <c r="E225" i="62"/>
  <c r="J177" i="62"/>
  <c r="J204" i="62"/>
  <c r="H156" i="62"/>
  <c r="J180" i="62"/>
  <c r="I207" i="62"/>
  <c r="J171" i="62"/>
  <c r="E159" i="62"/>
  <c r="E183" i="62"/>
  <c r="E210" i="62"/>
  <c r="H201" i="62"/>
  <c r="H222" i="62"/>
  <c r="F162" i="62"/>
  <c r="J186" i="62"/>
  <c r="E213" i="62"/>
  <c r="H195" i="62"/>
  <c r="I174" i="62"/>
  <c r="J165" i="62"/>
  <c r="J189" i="62"/>
  <c r="J216" i="62"/>
  <c r="J198" i="62"/>
  <c r="H168" i="62"/>
  <c r="I192" i="62"/>
  <c r="H219" i="62"/>
  <c r="K156" i="62"/>
  <c r="I162" i="62"/>
  <c r="I213" i="62"/>
  <c r="H174" i="62"/>
  <c r="F225" i="62"/>
  <c r="G156" i="62"/>
  <c r="E207" i="62"/>
  <c r="K162" i="62"/>
  <c r="E174" i="62"/>
  <c r="H213" i="62"/>
  <c r="I225" i="62"/>
  <c r="E222" i="62"/>
  <c r="F156" i="62"/>
  <c r="I168" i="62"/>
  <c r="H192" i="62"/>
  <c r="E204" i="62"/>
  <c r="J156" i="62"/>
  <c r="E156" i="62"/>
  <c r="E192" i="62"/>
  <c r="F204" i="62"/>
  <c r="I156" i="62"/>
  <c r="E168" i="62"/>
  <c r="E180" i="62"/>
  <c r="J192" i="62"/>
  <c r="H207" i="62"/>
  <c r="D175" i="62"/>
  <c r="D211" i="62"/>
  <c r="I159" i="62"/>
  <c r="I210" i="62"/>
  <c r="I222" i="62"/>
  <c r="D210" i="62"/>
  <c r="K183" i="62"/>
  <c r="D159" i="62"/>
  <c r="H183" i="62"/>
  <c r="D163" i="62"/>
  <c r="D187" i="62"/>
  <c r="D220" i="62"/>
  <c r="D199" i="62"/>
  <c r="D223" i="62"/>
  <c r="D154" i="62"/>
  <c r="D166" i="62"/>
  <c r="D178" i="62"/>
  <c r="D190" i="62"/>
  <c r="D202" i="62"/>
  <c r="D162" i="62"/>
  <c r="H225" i="62"/>
  <c r="J225" i="62"/>
  <c r="H210" i="62"/>
  <c r="D207" i="62"/>
  <c r="I204" i="62"/>
  <c r="H204" i="62"/>
  <c r="E195" i="62"/>
  <c r="I195" i="62"/>
  <c r="D195" i="62"/>
  <c r="F192" i="62"/>
  <c r="D183" i="62"/>
  <c r="F180" i="62"/>
  <c r="I180" i="62"/>
  <c r="H180" i="62"/>
  <c r="D174" i="62"/>
  <c r="E162" i="62"/>
  <c r="J162" i="62"/>
  <c r="H159" i="62"/>
  <c r="G225" i="62"/>
  <c r="K225" i="62"/>
  <c r="F222" i="62"/>
  <c r="J222" i="62"/>
  <c r="G222" i="62"/>
  <c r="K222" i="62"/>
  <c r="G219" i="62"/>
  <c r="K219" i="62"/>
  <c r="D219" i="62"/>
  <c r="E219" i="62"/>
  <c r="I219" i="62"/>
  <c r="F219" i="62"/>
  <c r="J219" i="62"/>
  <c r="G216" i="62"/>
  <c r="K216" i="62"/>
  <c r="D216" i="62"/>
  <c r="H216" i="62"/>
  <c r="E216" i="62"/>
  <c r="I216" i="62"/>
  <c r="F216" i="62"/>
  <c r="F213" i="62"/>
  <c r="J213" i="62"/>
  <c r="G213" i="62"/>
  <c r="K213" i="62"/>
  <c r="F210" i="62"/>
  <c r="J210" i="62"/>
  <c r="G210" i="62"/>
  <c r="K210" i="62"/>
  <c r="F207" i="62"/>
  <c r="J207" i="62"/>
  <c r="G207" i="62"/>
  <c r="K207" i="62"/>
  <c r="G204" i="62"/>
  <c r="K204" i="62"/>
  <c r="K201" i="62"/>
  <c r="E201" i="62"/>
  <c r="I201" i="62"/>
  <c r="F201" i="62"/>
  <c r="J201" i="62"/>
  <c r="G201" i="62"/>
  <c r="G198" i="62"/>
  <c r="K198" i="62"/>
  <c r="D198" i="62"/>
  <c r="H198" i="62"/>
  <c r="E198" i="62"/>
  <c r="I198" i="62"/>
  <c r="F198" i="62"/>
  <c r="F195" i="62"/>
  <c r="J195" i="62"/>
  <c r="G195" i="62"/>
  <c r="K195" i="62"/>
  <c r="G192" i="62"/>
  <c r="K192" i="62"/>
  <c r="G189" i="62"/>
  <c r="K189" i="62"/>
  <c r="H189" i="62"/>
  <c r="E189" i="62"/>
  <c r="I189" i="62"/>
  <c r="F189" i="62"/>
  <c r="G186" i="62"/>
  <c r="K186" i="62"/>
  <c r="D186" i="62"/>
  <c r="H186" i="62"/>
  <c r="E186" i="62"/>
  <c r="I186" i="62"/>
  <c r="F186" i="62"/>
  <c r="F183" i="62"/>
  <c r="J183" i="62"/>
  <c r="G183" i="62"/>
  <c r="G180" i="62"/>
  <c r="K180" i="62"/>
  <c r="G177" i="62"/>
  <c r="K177" i="62"/>
  <c r="H177" i="62"/>
  <c r="E177" i="62"/>
  <c r="I177" i="62"/>
  <c r="F177" i="62"/>
  <c r="F174" i="62"/>
  <c r="J174" i="62"/>
  <c r="G174" i="62"/>
  <c r="K174" i="62"/>
  <c r="G171" i="62"/>
  <c r="K171" i="62"/>
  <c r="D171" i="62"/>
  <c r="H171" i="62"/>
  <c r="E171" i="62"/>
  <c r="I171" i="62"/>
  <c r="F171" i="62"/>
  <c r="F168" i="62"/>
  <c r="J168" i="62"/>
  <c r="G168" i="62"/>
  <c r="K168" i="62"/>
  <c r="G165" i="62"/>
  <c r="K165" i="62"/>
  <c r="H165" i="62"/>
  <c r="E165" i="62"/>
  <c r="I165" i="62"/>
  <c r="F165" i="62"/>
  <c r="G162" i="62"/>
  <c r="J153" i="62"/>
  <c r="F153" i="62"/>
  <c r="K153" i="62"/>
  <c r="I153" i="62"/>
  <c r="E153" i="62"/>
  <c r="G153" i="62"/>
  <c r="H153" i="62"/>
  <c r="F159" i="62"/>
  <c r="J159" i="62"/>
  <c r="G159" i="62"/>
  <c r="K159" i="62"/>
  <c r="C75" i="62"/>
  <c r="J228" i="62"/>
  <c r="C150" i="62"/>
  <c r="C147" i="62"/>
  <c r="C144" i="62"/>
  <c r="C141" i="62"/>
  <c r="C138" i="62"/>
  <c r="C135" i="62"/>
  <c r="C132" i="62"/>
  <c r="C129" i="62"/>
  <c r="C126" i="62"/>
  <c r="C123" i="62"/>
  <c r="C120" i="62"/>
  <c r="C117" i="62"/>
  <c r="C114" i="62"/>
  <c r="C111" i="62"/>
  <c r="C108" i="62"/>
  <c r="C105" i="62"/>
  <c r="C102" i="62"/>
  <c r="C99" i="62"/>
  <c r="C96" i="62"/>
  <c r="C93" i="62"/>
  <c r="C90" i="62"/>
  <c r="C87" i="62"/>
  <c r="C84" i="62"/>
  <c r="C81" i="62"/>
  <c r="C78" i="62"/>
  <c r="C72" i="62"/>
  <c r="B148" i="62"/>
  <c r="B145" i="62"/>
  <c r="B142" i="62"/>
  <c r="B139" i="62"/>
  <c r="B136" i="62"/>
  <c r="B133" i="62"/>
  <c r="B130" i="62"/>
  <c r="B127" i="62"/>
  <c r="B124" i="62"/>
  <c r="B121" i="62"/>
  <c r="B118" i="62"/>
  <c r="B115" i="62"/>
  <c r="B112" i="62"/>
  <c r="B109" i="62"/>
  <c r="B106" i="62"/>
  <c r="B103" i="62"/>
  <c r="B100" i="62"/>
  <c r="B97" i="62"/>
  <c r="B94" i="62"/>
  <c r="B91" i="62"/>
  <c r="B88" i="62"/>
  <c r="B85" i="62"/>
  <c r="B82" i="62"/>
  <c r="B79" i="62"/>
  <c r="B76" i="62"/>
  <c r="B73" i="62"/>
  <c r="B70" i="62"/>
  <c r="B67" i="62"/>
  <c r="B64" i="62"/>
  <c r="O198" i="62" l="1"/>
  <c r="O195" i="62"/>
  <c r="D201" i="62"/>
  <c r="O199" i="62"/>
  <c r="O186" i="62"/>
  <c r="O207" i="62"/>
  <c r="O162" i="62"/>
  <c r="D168" i="62"/>
  <c r="O166" i="62"/>
  <c r="D222" i="62"/>
  <c r="O220" i="62"/>
  <c r="O159" i="62"/>
  <c r="O178" i="62"/>
  <c r="O175" i="62"/>
  <c r="O219" i="62"/>
  <c r="O174" i="62"/>
  <c r="O183" i="62"/>
  <c r="D204" i="62"/>
  <c r="O202" i="62"/>
  <c r="O154" i="62"/>
  <c r="O187" i="62"/>
  <c r="O171" i="62"/>
  <c r="O216" i="62"/>
  <c r="D192" i="62"/>
  <c r="O190" i="62"/>
  <c r="O223" i="62"/>
  <c r="O163" i="62"/>
  <c r="O210" i="62"/>
  <c r="D213" i="62"/>
  <c r="O211" i="62"/>
  <c r="J129" i="62"/>
  <c r="I111" i="62"/>
  <c r="J135" i="62"/>
  <c r="J114" i="62"/>
  <c r="F138" i="62"/>
  <c r="J126" i="62"/>
  <c r="I117" i="62"/>
  <c r="J141" i="62"/>
  <c r="J132" i="62"/>
  <c r="K120" i="62"/>
  <c r="F144" i="62"/>
  <c r="J150" i="62"/>
  <c r="J123" i="62"/>
  <c r="J147" i="62"/>
  <c r="D177" i="62"/>
  <c r="D225" i="62"/>
  <c r="D165" i="62"/>
  <c r="D189" i="62"/>
  <c r="I129" i="62"/>
  <c r="I144" i="62"/>
  <c r="D156" i="62"/>
  <c r="D180" i="62"/>
  <c r="F117" i="62"/>
  <c r="E129" i="62"/>
  <c r="J117" i="62"/>
  <c r="F129" i="62"/>
  <c r="H135" i="62"/>
  <c r="F111" i="62"/>
  <c r="F135" i="62"/>
  <c r="J111" i="62"/>
  <c r="H114" i="62"/>
  <c r="H129" i="62"/>
  <c r="J138" i="62"/>
  <c r="H150" i="62"/>
  <c r="H132" i="62"/>
  <c r="H120" i="62"/>
  <c r="F132" i="62"/>
  <c r="J144" i="62"/>
  <c r="H126" i="62"/>
  <c r="H138" i="62"/>
  <c r="H141" i="62"/>
  <c r="F150" i="62"/>
  <c r="F141" i="62"/>
  <c r="F126" i="62"/>
  <c r="H123" i="62"/>
  <c r="F123" i="62"/>
  <c r="F114" i="62"/>
  <c r="G228" i="62"/>
  <c r="K228" i="62"/>
  <c r="H228" i="62"/>
  <c r="E228" i="62"/>
  <c r="I228" i="62"/>
  <c r="F228" i="62"/>
  <c r="E150" i="62"/>
  <c r="I150" i="62"/>
  <c r="G150" i="62"/>
  <c r="K150" i="62"/>
  <c r="G147" i="62"/>
  <c r="K147" i="62"/>
  <c r="E147" i="62"/>
  <c r="I147" i="62"/>
  <c r="H147" i="62"/>
  <c r="F147" i="62"/>
  <c r="G144" i="62"/>
  <c r="K144" i="62"/>
  <c r="H144" i="62"/>
  <c r="E144" i="62"/>
  <c r="E141" i="62"/>
  <c r="I141" i="62"/>
  <c r="G141" i="62"/>
  <c r="K141" i="62"/>
  <c r="E138" i="62"/>
  <c r="I138" i="62"/>
  <c r="G138" i="62"/>
  <c r="K138" i="62"/>
  <c r="E135" i="62"/>
  <c r="I135" i="62"/>
  <c r="G135" i="62"/>
  <c r="K135" i="62"/>
  <c r="E132" i="62"/>
  <c r="I132" i="62"/>
  <c r="G132" i="62"/>
  <c r="K132" i="62"/>
  <c r="G129" i="62"/>
  <c r="K129" i="62"/>
  <c r="E126" i="62"/>
  <c r="I126" i="62"/>
  <c r="G126" i="62"/>
  <c r="K126" i="62"/>
  <c r="E123" i="62"/>
  <c r="I123" i="62"/>
  <c r="G123" i="62"/>
  <c r="K123" i="62"/>
  <c r="E120" i="62"/>
  <c r="I120" i="62"/>
  <c r="F120" i="62"/>
  <c r="J120" i="62"/>
  <c r="G120" i="62"/>
  <c r="G117" i="62"/>
  <c r="K117" i="62"/>
  <c r="H117" i="62"/>
  <c r="E117" i="62"/>
  <c r="E114" i="62"/>
  <c r="I114" i="62"/>
  <c r="G114" i="62"/>
  <c r="K114" i="62"/>
  <c r="G111" i="62"/>
  <c r="K111" i="62"/>
  <c r="H111" i="62"/>
  <c r="E111" i="62"/>
  <c r="O180" i="62" l="1"/>
  <c r="O213" i="62"/>
  <c r="O156" i="62"/>
  <c r="O165" i="62"/>
  <c r="O192" i="62"/>
  <c r="O189" i="62"/>
  <c r="O204" i="62"/>
  <c r="O225" i="62"/>
  <c r="O168" i="62"/>
  <c r="O177" i="62"/>
  <c r="O222" i="62"/>
  <c r="O201" i="62"/>
  <c r="D142" i="62"/>
  <c r="O142" i="62" l="1"/>
  <c r="E96" i="62"/>
  <c r="F96" i="62"/>
  <c r="G96" i="62"/>
  <c r="K96" i="62"/>
  <c r="I96" i="62"/>
  <c r="H96" i="62"/>
  <c r="J96" i="62"/>
  <c r="E102" i="62"/>
  <c r="I102" i="62"/>
  <c r="H102" i="62"/>
  <c r="K102" i="62"/>
  <c r="F102" i="62"/>
  <c r="G102" i="62"/>
  <c r="J102" i="62"/>
  <c r="E90" i="62"/>
  <c r="I90" i="62"/>
  <c r="H90" i="62"/>
  <c r="K90" i="62"/>
  <c r="F90" i="62"/>
  <c r="G90" i="62"/>
  <c r="J90" i="62"/>
  <c r="E99" i="62"/>
  <c r="H99" i="62"/>
  <c r="G99" i="62"/>
  <c r="K99" i="62"/>
  <c r="F99" i="62"/>
  <c r="I99" i="62"/>
  <c r="J99" i="62"/>
  <c r="E87" i="62"/>
  <c r="H87" i="62"/>
  <c r="G87" i="62"/>
  <c r="K87" i="62"/>
  <c r="F87" i="62"/>
  <c r="I87" i="62"/>
  <c r="J87" i="62"/>
  <c r="J108" i="62"/>
  <c r="E108" i="62"/>
  <c r="F108" i="62"/>
  <c r="G108" i="62"/>
  <c r="I108" i="62"/>
  <c r="H108" i="62"/>
  <c r="K108" i="62"/>
  <c r="E84" i="62"/>
  <c r="F84" i="62"/>
  <c r="G84" i="62"/>
  <c r="I84" i="62"/>
  <c r="H84" i="62"/>
  <c r="K84" i="62"/>
  <c r="J84" i="62"/>
  <c r="E105" i="62"/>
  <c r="K105" i="62"/>
  <c r="F105" i="62"/>
  <c r="I105" i="62"/>
  <c r="H105" i="62"/>
  <c r="G105" i="62"/>
  <c r="J105" i="62"/>
  <c r="E93" i="62"/>
  <c r="K93" i="62"/>
  <c r="F93" i="62"/>
  <c r="I93" i="62"/>
  <c r="H93" i="62"/>
  <c r="G93" i="62"/>
  <c r="J93" i="62"/>
  <c r="E81" i="62"/>
  <c r="K81" i="62"/>
  <c r="F81" i="62"/>
  <c r="I81" i="62"/>
  <c r="H81" i="62"/>
  <c r="G81" i="62"/>
  <c r="J81" i="62"/>
  <c r="D127" i="62"/>
  <c r="D115" i="62"/>
  <c r="D103" i="62"/>
  <c r="D91" i="62"/>
  <c r="D79" i="62"/>
  <c r="D67" i="62"/>
  <c r="D136" i="62"/>
  <c r="D124" i="62"/>
  <c r="D112" i="62"/>
  <c r="D100" i="62"/>
  <c r="D88" i="62"/>
  <c r="D76" i="62"/>
  <c r="D133" i="62"/>
  <c r="D121" i="62"/>
  <c r="D109" i="62"/>
  <c r="D97" i="62"/>
  <c r="D85" i="62"/>
  <c r="D73" i="62"/>
  <c r="D144" i="62"/>
  <c r="D130" i="62"/>
  <c r="D118" i="62"/>
  <c r="D106" i="62"/>
  <c r="D94" i="62"/>
  <c r="D82" i="62"/>
  <c r="D70" i="62"/>
  <c r="D139" i="62"/>
  <c r="O130" i="62" l="1"/>
  <c r="O124" i="62"/>
  <c r="O94" i="62"/>
  <c r="O144" i="62"/>
  <c r="O109" i="62"/>
  <c r="O88" i="62"/>
  <c r="O136" i="62"/>
  <c r="O103" i="62"/>
  <c r="O97" i="62"/>
  <c r="O106" i="62"/>
  <c r="O121" i="62"/>
  <c r="O67" i="62"/>
  <c r="O115" i="62"/>
  <c r="O82" i="62"/>
  <c r="O76" i="62"/>
  <c r="O91" i="62"/>
  <c r="O139" i="62"/>
  <c r="O73" i="62"/>
  <c r="O100" i="62"/>
  <c r="O70" i="62"/>
  <c r="O118" i="62"/>
  <c r="O85" i="62"/>
  <c r="O133" i="62"/>
  <c r="O112" i="62"/>
  <c r="O79" i="62"/>
  <c r="O127" i="62"/>
  <c r="D96" i="62"/>
  <c r="D120" i="62"/>
  <c r="D87" i="62"/>
  <c r="D111" i="62"/>
  <c r="D135" i="62"/>
  <c r="D90" i="62"/>
  <c r="D114" i="62"/>
  <c r="D138" i="62"/>
  <c r="D81" i="62"/>
  <c r="D105" i="62"/>
  <c r="D129" i="62"/>
  <c r="D84" i="62"/>
  <c r="D108" i="62"/>
  <c r="D132" i="62"/>
  <c r="D99" i="62"/>
  <c r="D123" i="62"/>
  <c r="D102" i="62"/>
  <c r="D126" i="62"/>
  <c r="D93" i="62"/>
  <c r="D117" i="62"/>
  <c r="D141" i="62"/>
  <c r="D31" i="66"/>
  <c r="O117" i="62" l="1"/>
  <c r="O138" i="62"/>
  <c r="O99" i="62"/>
  <c r="O114" i="62"/>
  <c r="O87" i="62"/>
  <c r="O123" i="62"/>
  <c r="O93" i="62"/>
  <c r="O105" i="62"/>
  <c r="O84" i="62"/>
  <c r="O111" i="62"/>
  <c r="O129" i="62"/>
  <c r="O126" i="62"/>
  <c r="O132" i="62"/>
  <c r="O90" i="62"/>
  <c r="O120" i="62"/>
  <c r="O141" i="62"/>
  <c r="O102" i="62"/>
  <c r="O108" i="62"/>
  <c r="O81" i="62"/>
  <c r="O135" i="62"/>
  <c r="O96" i="62"/>
  <c r="C2" i="62" l="1"/>
  <c r="B61" i="62" l="1"/>
  <c r="B58" i="62"/>
  <c r="B55" i="62"/>
  <c r="B52" i="62"/>
  <c r="B49" i="62"/>
  <c r="B46" i="62"/>
  <c r="B43" i="62"/>
  <c r="B38" i="62"/>
  <c r="B35" i="62"/>
  <c r="B32" i="62"/>
  <c r="B29" i="62"/>
  <c r="B26" i="62"/>
  <c r="B23" i="62"/>
  <c r="B20" i="62"/>
  <c r="B17" i="62"/>
  <c r="B14" i="62"/>
  <c r="B11" i="62"/>
  <c r="B8" i="62"/>
  <c r="K78" i="62" l="1"/>
  <c r="H75" i="62"/>
  <c r="I72" i="62"/>
  <c r="H69" i="62"/>
  <c r="J7" i="62" l="1"/>
  <c r="J75" i="62"/>
  <c r="E75" i="62"/>
  <c r="G75" i="62"/>
  <c r="K75" i="62"/>
  <c r="F75" i="62"/>
  <c r="G72" i="62"/>
  <c r="E72" i="62"/>
  <c r="K72" i="62"/>
  <c r="F72" i="62"/>
  <c r="G78" i="62"/>
  <c r="H78" i="62"/>
  <c r="K69" i="62"/>
  <c r="G69" i="62"/>
  <c r="E69" i="62"/>
  <c r="J69" i="62"/>
  <c r="F69" i="62"/>
  <c r="I69" i="62"/>
  <c r="J37" i="62"/>
  <c r="J78" i="62"/>
  <c r="F78" i="62"/>
  <c r="H72" i="62"/>
  <c r="J28" i="62"/>
  <c r="I78" i="62"/>
  <c r="E78" i="62"/>
  <c r="I75" i="62"/>
  <c r="J72" i="62"/>
  <c r="J22" i="62"/>
  <c r="J10" i="62"/>
  <c r="D30" i="6" l="1"/>
  <c r="D30" i="54" l="1"/>
  <c r="I30" i="54"/>
  <c r="D14" i="1" s="1"/>
  <c r="D145" i="62"/>
  <c r="D148" i="62"/>
  <c r="D151" i="62"/>
  <c r="C2" i="55"/>
  <c r="C2" i="54"/>
  <c r="D15" i="1"/>
  <c r="I30" i="6"/>
  <c r="D13" i="1" s="1"/>
  <c r="D2" i="56"/>
  <c r="C2" i="6"/>
  <c r="F52" i="4"/>
  <c r="H52" i="4" s="1"/>
  <c r="J52" i="4" s="1"/>
  <c r="F53" i="4"/>
  <c r="H53" i="4" s="1"/>
  <c r="J53" i="4" s="1"/>
  <c r="F54" i="4"/>
  <c r="H54" i="4" s="1"/>
  <c r="J54" i="4" s="1"/>
  <c r="F55" i="4"/>
  <c r="H55" i="4" s="1"/>
  <c r="J55" i="4" s="1"/>
  <c r="F56" i="4"/>
  <c r="H56" i="4" s="1"/>
  <c r="J56" i="4" s="1"/>
  <c r="F57" i="4"/>
  <c r="H57" i="4" s="1"/>
  <c r="J57" i="4" s="1"/>
  <c r="F58" i="4"/>
  <c r="H58" i="4" s="1"/>
  <c r="J58" i="4" s="1"/>
  <c r="F59" i="4"/>
  <c r="H59" i="4" s="1"/>
  <c r="J59" i="4" s="1"/>
  <c r="F60" i="4"/>
  <c r="H60" i="4" s="1"/>
  <c r="J60" i="4" s="1"/>
  <c r="F61" i="4"/>
  <c r="H61" i="4" s="1"/>
  <c r="J61" i="4" s="1"/>
  <c r="F62" i="4"/>
  <c r="H62" i="4" s="1"/>
  <c r="J62" i="4" s="1"/>
  <c r="F63" i="4"/>
  <c r="H63" i="4" s="1"/>
  <c r="J63" i="4" s="1"/>
  <c r="F64" i="4"/>
  <c r="H64" i="4" s="1"/>
  <c r="J64" i="4" s="1"/>
  <c r="F65" i="4"/>
  <c r="H65" i="4" s="1"/>
  <c r="J65" i="4" s="1"/>
  <c r="C2" i="4"/>
  <c r="O148" i="62" l="1"/>
  <c r="O145" i="62"/>
  <c r="O151" i="62"/>
  <c r="F30" i="57"/>
  <c r="E66" i="62"/>
  <c r="J66" i="62"/>
  <c r="I66" i="62"/>
  <c r="H66" i="62"/>
  <c r="K66" i="62"/>
  <c r="F66" i="62"/>
  <c r="G66" i="62"/>
  <c r="D52" i="62"/>
  <c r="E54" i="62"/>
  <c r="I54" i="62"/>
  <c r="H54" i="62"/>
  <c r="K54" i="62"/>
  <c r="F54" i="62"/>
  <c r="G54" i="62"/>
  <c r="J54" i="62"/>
  <c r="D38" i="62"/>
  <c r="E40" i="62"/>
  <c r="I40" i="62"/>
  <c r="H40" i="62"/>
  <c r="K40" i="62"/>
  <c r="F40" i="62"/>
  <c r="G40" i="62"/>
  <c r="J40" i="62"/>
  <c r="E28" i="62"/>
  <c r="I28" i="62"/>
  <c r="H28" i="62"/>
  <c r="K28" i="62"/>
  <c r="F28" i="62"/>
  <c r="G28" i="62"/>
  <c r="D14" i="62"/>
  <c r="E16" i="62"/>
  <c r="I16" i="62"/>
  <c r="K16" i="62"/>
  <c r="H16" i="62"/>
  <c r="F16" i="62"/>
  <c r="G16" i="62"/>
  <c r="J16" i="62"/>
  <c r="G7" i="62"/>
  <c r="F7" i="62"/>
  <c r="I7" i="62"/>
  <c r="K7" i="62"/>
  <c r="H7" i="62"/>
  <c r="E7" i="62"/>
  <c r="D43" i="62"/>
  <c r="E45" i="62"/>
  <c r="K45" i="62"/>
  <c r="F45" i="62"/>
  <c r="I45" i="62"/>
  <c r="H45" i="62"/>
  <c r="G45" i="62"/>
  <c r="J45" i="62"/>
  <c r="D17" i="62"/>
  <c r="E19" i="62"/>
  <c r="J19" i="62"/>
  <c r="F19" i="62"/>
  <c r="I19" i="62"/>
  <c r="H19" i="62"/>
  <c r="G19" i="62"/>
  <c r="K19" i="62"/>
  <c r="D11" i="62"/>
  <c r="H13" i="62"/>
  <c r="E13" i="62"/>
  <c r="G13" i="62"/>
  <c r="K13" i="62"/>
  <c r="F13" i="62"/>
  <c r="I13" i="62"/>
  <c r="J13" i="62"/>
  <c r="D55" i="62"/>
  <c r="E57" i="62"/>
  <c r="K57" i="62"/>
  <c r="F57" i="62"/>
  <c r="I57" i="62"/>
  <c r="H57" i="62"/>
  <c r="G57" i="62"/>
  <c r="J57" i="62"/>
  <c r="D29" i="62"/>
  <c r="E31" i="62"/>
  <c r="K31" i="62"/>
  <c r="F31" i="62"/>
  <c r="I31" i="62"/>
  <c r="H31" i="62"/>
  <c r="G31" i="62"/>
  <c r="J31" i="62"/>
  <c r="D61" i="62"/>
  <c r="E63" i="62"/>
  <c r="H63" i="62"/>
  <c r="G63" i="62"/>
  <c r="K63" i="62"/>
  <c r="F63" i="62"/>
  <c r="I63" i="62"/>
  <c r="J63" i="62"/>
  <c r="D49" i="62"/>
  <c r="E51" i="62"/>
  <c r="H51" i="62"/>
  <c r="G51" i="62"/>
  <c r="K51" i="62"/>
  <c r="F51" i="62"/>
  <c r="I51" i="62"/>
  <c r="J51" i="62"/>
  <c r="D35" i="62"/>
  <c r="E37" i="62"/>
  <c r="H37" i="62"/>
  <c r="G37" i="62"/>
  <c r="K37" i="62"/>
  <c r="F37" i="62"/>
  <c r="I37" i="62"/>
  <c r="D23" i="62"/>
  <c r="E25" i="62"/>
  <c r="H25" i="62"/>
  <c r="G25" i="62"/>
  <c r="K25" i="62"/>
  <c r="F25" i="62"/>
  <c r="I25" i="62"/>
  <c r="J25" i="62"/>
  <c r="D58" i="62"/>
  <c r="E60" i="62"/>
  <c r="F60" i="62"/>
  <c r="G60" i="62"/>
  <c r="I60" i="62"/>
  <c r="H60" i="62"/>
  <c r="K60" i="62"/>
  <c r="J60" i="62"/>
  <c r="E48" i="62"/>
  <c r="F48" i="62"/>
  <c r="G48" i="62"/>
  <c r="K48" i="62"/>
  <c r="I48" i="62"/>
  <c r="H48" i="62"/>
  <c r="J48" i="62"/>
  <c r="D32" i="62"/>
  <c r="E34" i="62"/>
  <c r="F34" i="62"/>
  <c r="G34" i="62"/>
  <c r="I34" i="62"/>
  <c r="K34" i="62"/>
  <c r="H34" i="62"/>
  <c r="J34" i="62"/>
  <c r="D20" i="62"/>
  <c r="K22" i="62"/>
  <c r="E22" i="62"/>
  <c r="F22" i="62"/>
  <c r="G22" i="62"/>
  <c r="I22" i="62"/>
  <c r="H22" i="62"/>
  <c r="D8" i="62"/>
  <c r="G10" i="62"/>
  <c r="I10" i="62"/>
  <c r="H10" i="62"/>
  <c r="E10" i="62"/>
  <c r="K10" i="62"/>
  <c r="K30" i="57"/>
  <c r="D12" i="1" s="1"/>
  <c r="F180" i="13"/>
  <c r="D153" i="62"/>
  <c r="D228" i="62"/>
  <c r="D150" i="62"/>
  <c r="D147" i="62"/>
  <c r="D75" i="62"/>
  <c r="D72" i="62"/>
  <c r="D69" i="62"/>
  <c r="D64" i="62"/>
  <c r="D46" i="62"/>
  <c r="D26" i="62"/>
  <c r="H34" i="4"/>
  <c r="H66" i="4"/>
  <c r="O75" i="62" l="1"/>
  <c r="O20" i="62"/>
  <c r="O14" i="62"/>
  <c r="O5" i="62"/>
  <c r="O532" i="62" s="1"/>
  <c r="O46" i="62"/>
  <c r="O153" i="62"/>
  <c r="O147" i="62"/>
  <c r="D37" i="62"/>
  <c r="O35" i="62"/>
  <c r="D51" i="62"/>
  <c r="O49" i="62"/>
  <c r="D63" i="62"/>
  <c r="O61" i="62"/>
  <c r="O29" i="62"/>
  <c r="D57" i="62"/>
  <c r="O55" i="62"/>
  <c r="D13" i="62"/>
  <c r="O11" i="62"/>
  <c r="D19" i="62"/>
  <c r="O17" i="62"/>
  <c r="D45" i="62"/>
  <c r="O43" i="62"/>
  <c r="D40" i="62"/>
  <c r="O38" i="62"/>
  <c r="D54" i="62"/>
  <c r="O52" i="62"/>
  <c r="O228" i="62"/>
  <c r="O32" i="62"/>
  <c r="O64" i="62"/>
  <c r="D10" i="62"/>
  <c r="O8" i="62"/>
  <c r="O69" i="62"/>
  <c r="O26" i="62"/>
  <c r="O72" i="62"/>
  <c r="O150" i="62"/>
  <c r="D60" i="62"/>
  <c r="O58" i="62"/>
  <c r="D25" i="62"/>
  <c r="O23" i="62"/>
  <c r="D31" i="62"/>
  <c r="D34" i="62"/>
  <c r="D16" i="62"/>
  <c r="D22" i="62"/>
  <c r="D9" i="1"/>
  <c r="D7" i="62"/>
  <c r="O7" i="62" s="1"/>
  <c r="O533" i="62" s="1"/>
  <c r="H68" i="4"/>
  <c r="D78" i="62"/>
  <c r="D66" i="62"/>
  <c r="D48" i="62"/>
  <c r="D28" i="62"/>
  <c r="O78" i="62" l="1"/>
  <c r="O51" i="62"/>
  <c r="O28" i="62"/>
  <c r="O60" i="62"/>
  <c r="O54" i="62"/>
  <c r="O13" i="62"/>
  <c r="O63" i="62"/>
  <c r="O22" i="62"/>
  <c r="O10" i="62"/>
  <c r="O40" i="62"/>
  <c r="O57" i="62"/>
  <c r="O25" i="62"/>
  <c r="O19" i="62"/>
  <c r="O16" i="62"/>
  <c r="O48" i="62"/>
  <c r="O34" i="62"/>
  <c r="O66" i="62"/>
  <c r="O31" i="62"/>
  <c r="O45" i="62"/>
  <c r="O37" i="62"/>
  <c r="D10" i="1" l="1"/>
  <c r="K34" i="4"/>
  <c r="K68" i="4" l="1"/>
  <c r="D20" i="1" s="1"/>
  <c r="M34" i="4"/>
  <c r="M68" i="4" s="1"/>
  <c r="D11" i="1" s="1"/>
  <c r="D17" i="1" s="1"/>
  <c r="D19" i="1" s="1"/>
  <c r="D21" i="1" l="1"/>
</calcChain>
</file>

<file path=xl/sharedStrings.xml><?xml version="1.0" encoding="utf-8"?>
<sst xmlns="http://schemas.openxmlformats.org/spreadsheetml/2006/main" count="713" uniqueCount="271">
  <si>
    <t>Cost Category</t>
  </si>
  <si>
    <t>Contractor:</t>
  </si>
  <si>
    <t>A</t>
  </si>
  <si>
    <t>B</t>
  </si>
  <si>
    <t>C</t>
  </si>
  <si>
    <t>D</t>
  </si>
  <si>
    <t>Justification</t>
  </si>
  <si>
    <t>TOTAL</t>
  </si>
  <si>
    <t xml:space="preserve"> Monthly Salary </t>
  </si>
  <si>
    <t>Fringe Benefits</t>
  </si>
  <si>
    <t>Salaries</t>
  </si>
  <si>
    <t>City:</t>
  </si>
  <si>
    <t xml:space="preserve">Contractor:  </t>
  </si>
  <si>
    <t>Contractor Name</t>
  </si>
  <si>
    <t>Location City/State</t>
  </si>
  <si>
    <t>Airfare</t>
  </si>
  <si>
    <t>Meals</t>
  </si>
  <si>
    <t>Lodging</t>
  </si>
  <si>
    <t>Total #1</t>
  </si>
  <si>
    <t>Total #2</t>
  </si>
  <si>
    <t>Total #3</t>
  </si>
  <si>
    <t>Total #4</t>
  </si>
  <si>
    <t>No. of Miles</t>
  </si>
  <si>
    <t>E</t>
  </si>
  <si>
    <t>F</t>
  </si>
  <si>
    <t>Mileage  Rate</t>
  </si>
  <si>
    <t>G</t>
  </si>
  <si>
    <t>TOTAL:</t>
  </si>
  <si>
    <t>Rate of Payment</t>
  </si>
  <si>
    <t>No. of Units</t>
  </si>
  <si>
    <t>H</t>
  </si>
  <si>
    <t>Other Travel Cost</t>
  </si>
  <si>
    <t>I</t>
  </si>
  <si>
    <t>Hourly</t>
  </si>
  <si>
    <t>Lease</t>
  </si>
  <si>
    <t>Fringe</t>
  </si>
  <si>
    <t>Purchase</t>
  </si>
  <si>
    <t>Other</t>
  </si>
  <si>
    <t>Monthly</t>
  </si>
  <si>
    <t>Unit</t>
  </si>
  <si>
    <t>Lump Sum</t>
  </si>
  <si>
    <t>Equipment</t>
  </si>
  <si>
    <t>Supplies</t>
  </si>
  <si>
    <t>Prof-Contracted</t>
  </si>
  <si>
    <t>No. of Days/ Employees</t>
  </si>
  <si>
    <t>J</t>
  </si>
  <si>
    <t>SUMMARY PAGE</t>
  </si>
  <si>
    <t>Part 2 - Local/Other Travel</t>
  </si>
  <si>
    <t>Total Fringe Budgeted to Contract</t>
  </si>
  <si>
    <t>Total Fringe</t>
  </si>
  <si>
    <t>Gross</t>
  </si>
  <si>
    <t>Retirement</t>
  </si>
  <si>
    <t>K</t>
  </si>
  <si>
    <t>No. of Months</t>
  </si>
  <si>
    <t xml:space="preserve">   </t>
  </si>
  <si>
    <t>Other Expenses</t>
  </si>
  <si>
    <t xml:space="preserve">Travel-Conference </t>
  </si>
  <si>
    <t>Travel-Local/Other</t>
  </si>
  <si>
    <t>Financial-Cash</t>
  </si>
  <si>
    <t>Financial-NonCash</t>
  </si>
  <si>
    <t xml:space="preserve">General </t>
  </si>
  <si>
    <t>B. Justification</t>
  </si>
  <si>
    <t>C. Monthly Salary</t>
  </si>
  <si>
    <t>Example:</t>
  </si>
  <si>
    <t>I. Retirement</t>
  </si>
  <si>
    <t>J. Other</t>
  </si>
  <si>
    <t>Fringe Benefits - Employer Paid Portion</t>
  </si>
  <si>
    <t>C. Location City/State</t>
  </si>
  <si>
    <t>C. No. of Miles</t>
  </si>
  <si>
    <t>F. Other Travel Cost</t>
  </si>
  <si>
    <t>A. Contractor Name</t>
  </si>
  <si>
    <t>E. Mileage Cost</t>
  </si>
  <si>
    <t>Enter the total number of days you will be attending and the total number of employees that will be present.</t>
  </si>
  <si>
    <t>Mileage</t>
  </si>
  <si>
    <t xml:space="preserve"> </t>
  </si>
  <si>
    <t>Staff Position</t>
  </si>
  <si>
    <t>C. FICA/Medicare</t>
  </si>
  <si>
    <t>Health Insurance</t>
  </si>
  <si>
    <t>Life Insurance</t>
  </si>
  <si>
    <t xml:space="preserve">Dental Insurance </t>
  </si>
  <si>
    <t>State Unemployment Insurance</t>
  </si>
  <si>
    <t>Percent Applied to HHSC Contract</t>
  </si>
  <si>
    <t>Amount Budgeted to HHSC Contract</t>
  </si>
  <si>
    <t>D. Number of Months</t>
  </si>
  <si>
    <t>Unit Cost</t>
  </si>
  <si>
    <t xml:space="preserve">Consumable Supplies </t>
  </si>
  <si>
    <t>Consumable Supplies</t>
  </si>
  <si>
    <t>Cost</t>
  </si>
  <si>
    <t xml:space="preserve">Cost </t>
  </si>
  <si>
    <t>Amount Budgeted to HHSC  Contract</t>
  </si>
  <si>
    <t>2. The total for the HHSC Contract Budget column must equal your contract award amount.</t>
  </si>
  <si>
    <t>E. Annual Salary</t>
  </si>
  <si>
    <t>B.  Computation</t>
  </si>
  <si>
    <t>F. Health Insurance</t>
  </si>
  <si>
    <t>G. Life Insurance</t>
  </si>
  <si>
    <t>H. Dental Insurance</t>
  </si>
  <si>
    <t>E. Cost</t>
  </si>
  <si>
    <t>Enter the name of the individual or company.</t>
  </si>
  <si>
    <t>Enter the cost for each line item.</t>
  </si>
  <si>
    <t>C. Cost</t>
  </si>
  <si>
    <t>G. Cost</t>
  </si>
  <si>
    <t>HHSC Contract Budget</t>
  </si>
  <si>
    <t>FICA &amp; Medicare</t>
  </si>
  <si>
    <t>Instructions:</t>
  </si>
  <si>
    <t>D. No. of Days/Employees</t>
  </si>
  <si>
    <t>Annual Salary</t>
  </si>
  <si>
    <t>Percent applied to HHSC contract</t>
  </si>
  <si>
    <t>Amount budgeted to HHSC contract</t>
  </si>
  <si>
    <t>Local/Other Travel Description</t>
  </si>
  <si>
    <t>Description</t>
  </si>
  <si>
    <t xml:space="preserve">Description </t>
  </si>
  <si>
    <t xml:space="preserve"> Description</t>
  </si>
  <si>
    <r>
      <t>1.This budget workbook contains embedded formulas to calculate specific amounts.</t>
    </r>
    <r>
      <rPr>
        <sz val="12"/>
        <color theme="1"/>
        <rFont val="Arial"/>
        <family val="2"/>
      </rPr>
      <t xml:space="preserve"> Cells containing formulas are shaded, please do not make entries into shaded cells unless otherwise specified in the instructions. </t>
    </r>
  </si>
  <si>
    <t>Summary Page</t>
  </si>
  <si>
    <t xml:space="preserve">1. Enter the contractor's legal name and the city in which your administrative office is located. </t>
  </si>
  <si>
    <t>A. Staff Position</t>
  </si>
  <si>
    <r>
      <t xml:space="preserve">Enter the number of months, in whole numbers, that this position will be active during the contract period. </t>
    </r>
    <r>
      <rPr>
        <b/>
        <i/>
        <sz val="12"/>
        <color theme="1"/>
        <rFont val="Arial"/>
        <family val="2"/>
      </rPr>
      <t/>
    </r>
  </si>
  <si>
    <t>F. Percent Applied to HHSC Contract</t>
  </si>
  <si>
    <t>The column will automatically calculate the Annual Salary of each line item based on the Monthly Salary times Number of Months.</t>
  </si>
  <si>
    <t xml:space="preserve">This column identifies the multiplier for two rows, the white row (gross/100%) and the blue row (% budget to HHSC Contract) for each position. The percentage for the blue row is populated from the Salaries page. </t>
  </si>
  <si>
    <t>E. State Unemployment Insurance (SUI)</t>
  </si>
  <si>
    <t>Travel</t>
  </si>
  <si>
    <t xml:space="preserve">Travel </t>
  </si>
  <si>
    <t>Enter the number of miles you expect to travel.</t>
  </si>
  <si>
    <t xml:space="preserve">Enter other costs such as tolls, parking, etc. Other costs must be explained in the justification. </t>
  </si>
  <si>
    <t>H. Percent Applied to HHSC Contract</t>
  </si>
  <si>
    <t>This column will automatically calculate the amount budgeted to the HHSC Contract.</t>
  </si>
  <si>
    <t>Registration</t>
  </si>
  <si>
    <t>Supplemental Justification</t>
  </si>
  <si>
    <t>1. Enter the appropriate Cost Category, Item #, and justification in the space provided.</t>
  </si>
  <si>
    <t>Item #</t>
  </si>
  <si>
    <t>Enter the number of units.</t>
  </si>
  <si>
    <t>Enter the rate of payment per unit.</t>
  </si>
  <si>
    <t>H. Amount Budgeted to HHSC Contract</t>
  </si>
  <si>
    <t>A. Description</t>
  </si>
  <si>
    <t>D. Percent Applied to HHSC Contract</t>
  </si>
  <si>
    <t>E. Amount Budgeted to HHSC Contract</t>
  </si>
  <si>
    <r>
      <t xml:space="preserve">A. </t>
    </r>
    <r>
      <rPr>
        <b/>
        <sz val="12"/>
        <color theme="1"/>
        <rFont val="Arial"/>
        <family val="2"/>
      </rPr>
      <t>Description</t>
    </r>
  </si>
  <si>
    <t>Enter the cost for each item.</t>
  </si>
  <si>
    <t>A. Local/Other Travel Description</t>
  </si>
  <si>
    <t xml:space="preserve">Mileage Cost </t>
  </si>
  <si>
    <t>Part 2 - Local/Other Travel Instructions:</t>
  </si>
  <si>
    <t>Workers' Compensation</t>
  </si>
  <si>
    <t>D. Workers' Compensation (WC)</t>
  </si>
  <si>
    <t xml:space="preserve">Other </t>
  </si>
  <si>
    <t>Local/Other Travel Subtotal</t>
  </si>
  <si>
    <t>Enter the gross annual amount of Life Insurance expenses you expect to pay for each position. The amount budgeted to this HHSC Contract will automatically calculate based on the gross Life Insurance amount times the multiplier.</t>
  </si>
  <si>
    <t>Enter the gross annual amount of Health Insurance expenses you expect to pay for each position. The amount budgeted to this HHSC Contract will automatically calculate based on the gross Health Insurance amount times the multiplier.</t>
  </si>
  <si>
    <t xml:space="preserve">D. Mileage Rate </t>
  </si>
  <si>
    <t xml:space="preserve">The Supplemental Justification page provides extra space for justification of budgeted expenses. </t>
  </si>
  <si>
    <t xml:space="preserve">The Summary Page automatically calculates the HHSC Contract Budget based on entries from each budget page. </t>
  </si>
  <si>
    <t>Enter the percent of time this position will work towards the HHSC Contract.</t>
  </si>
  <si>
    <t>Budget Period:</t>
  </si>
  <si>
    <r>
      <t>Enter the monthly salary for each position, if hourly, approximate the monthly total.</t>
    </r>
    <r>
      <rPr>
        <b/>
        <sz val="12"/>
        <color theme="1"/>
        <rFont val="Arial"/>
        <family val="2"/>
      </rPr>
      <t xml:space="preserve"> </t>
    </r>
    <r>
      <rPr>
        <b/>
        <i/>
        <sz val="12"/>
        <color theme="1"/>
        <rFont val="Arial"/>
        <family val="2"/>
      </rPr>
      <t/>
    </r>
  </si>
  <si>
    <t>Professional/Contract Services</t>
  </si>
  <si>
    <t xml:space="preserve">1. Enter the cost for each type of fringe benefit in the top white row for each position; everything else will automatically calculate. </t>
  </si>
  <si>
    <t>3. Justification - Fringe benefits are tied to salaries and the prorated fringe percentage should equal or be less than the salary percentage. Use the Supplemental Justifications page if additional space is needed.</t>
  </si>
  <si>
    <t xml:space="preserve">This column will automatically populate the gross FICA/Medicare amount for each position based on the gross salary times 0.0765. The amount budgeted to the HHSC Contract will automatically calculate based on the gross FICA/Medicare amount times the multiplier in Column B. </t>
  </si>
  <si>
    <t>Enter the gross annual amount of Workers' Compensation Insurance you expect to pay for each position. The amount budgeted to the HHSC Contract will automatically calculate based on the gross WC amount times the multiplier.</t>
  </si>
  <si>
    <t>Enter the gross annual amount of State Unemployment Insurance you expect to pay for each position. The amount budgeted to the HHSC Contract will automatically calculate based on the gross SUI amount times the multiplier. NOTE: SUI is the same as State Unemployment Tax Assessment (SUTA).</t>
  </si>
  <si>
    <t>Enter the gross annual amount of Dental Insurance expenses you expect to pay for each position. The amount budgeted to the HHSC Contract will automatically calculate based on the gross Dental Insurance amount times the multiplier.</t>
  </si>
  <si>
    <t>Enter the gross annual amount of Retirement expenses you expect to pay for each position. The amount budgeted to the HHSC Contract will automatically calculate based on the gross Retirement amount times the multiplier.</t>
  </si>
  <si>
    <t xml:space="preserve">This column will automatically calculate the subtotals for gross fringe (white) and the percent of fringe budgeted to the HHSC Contract (blue) for each position. </t>
  </si>
  <si>
    <t xml:space="preserve">Enter how you determined the amount to budget to the HHSC Contract and include calculations. Calculations must include number of staff. Use the Supplemental Justification page if additional space is needed. </t>
  </si>
  <si>
    <t xml:space="preserve">Provide an explanation of how you determined the amount to budget to the HHSC Contract for each line item. Include calculations and allocation percentages. Use the Supplemental Justification page if additional space is needed. </t>
  </si>
  <si>
    <t>Indirect Costs</t>
  </si>
  <si>
    <t>Indirect Cost Rate :</t>
  </si>
  <si>
    <t xml:space="preserve">Indirect Cost </t>
  </si>
  <si>
    <t>Direct Cost Total</t>
  </si>
  <si>
    <r>
      <t xml:space="preserve">Enter the expenses for mileage, airfare, meals, lodging, registration, and other. "Other" cost must be defined in the justification. Reference the </t>
    </r>
    <r>
      <rPr>
        <b/>
        <u/>
        <sz val="12"/>
        <color rgb="FF0066FF"/>
        <rFont val="Arial"/>
        <family val="2"/>
      </rPr>
      <t xml:space="preserve">Texas Comptroller of Public Account's website to obtain current Texas reimbursement rates.  </t>
    </r>
  </si>
  <si>
    <t>Enter the location for each conference/workshop.</t>
  </si>
  <si>
    <r>
      <t xml:space="preserve">Enter the gross annual amount of Other fringe expenses you expect to pay for each position. </t>
    </r>
    <r>
      <rPr>
        <b/>
        <sz val="12"/>
        <rFont val="Arial"/>
        <family val="2"/>
      </rPr>
      <t>Define "Other" in the Supplemental Justification page</t>
    </r>
    <r>
      <rPr>
        <sz val="12"/>
        <rFont val="Arial"/>
        <family val="2"/>
      </rPr>
      <t>. The amount budgeted to the HHSC Contract will automatically calculate based on the gross fringe amount times the multiplier.</t>
    </r>
  </si>
  <si>
    <t>Total Administrative Costs</t>
  </si>
  <si>
    <t xml:space="preserve">TOTAL </t>
  </si>
  <si>
    <t>Amount Applied to Admin</t>
  </si>
  <si>
    <t>Amount Applied to Program</t>
  </si>
  <si>
    <t>Amount Applied to Progam</t>
  </si>
  <si>
    <t>Total % of Administrative Costs</t>
  </si>
  <si>
    <t xml:space="preserve"> Budget Instructions</t>
  </si>
  <si>
    <t>L</t>
  </si>
  <si>
    <t>M</t>
  </si>
  <si>
    <t>N</t>
  </si>
  <si>
    <t>NA</t>
  </si>
  <si>
    <t xml:space="preserve">2. If you require more spaces on any page, please contact the HHSC contract manager to receive an extended version. </t>
  </si>
  <si>
    <t>Name of Subcontractor</t>
  </si>
  <si>
    <t>Total Amount Applied to HHSC Contract</t>
  </si>
  <si>
    <t xml:space="preserve"> Travel</t>
  </si>
  <si>
    <t>H. Amount Applied to Administration (Admin)</t>
  </si>
  <si>
    <t>I. Amount Applied to Program</t>
  </si>
  <si>
    <t>J. Amount Budgeted to HHSC Contract</t>
  </si>
  <si>
    <r>
      <t>This column will automatically sum the</t>
    </r>
    <r>
      <rPr>
        <i/>
        <sz val="12"/>
        <color theme="1"/>
        <rFont val="Arial"/>
        <family val="2"/>
      </rPr>
      <t xml:space="preserve"> Amount Applied to Administration</t>
    </r>
    <r>
      <rPr>
        <sz val="12"/>
        <color theme="1"/>
        <rFont val="Arial"/>
        <family val="2"/>
      </rPr>
      <t xml:space="preserve"> (column H) and </t>
    </r>
    <r>
      <rPr>
        <i/>
        <sz val="12"/>
        <color theme="1"/>
        <rFont val="Arial"/>
        <family val="2"/>
      </rPr>
      <t>Amount Applied to Program</t>
    </r>
    <r>
      <rPr>
        <sz val="12"/>
        <color theme="1"/>
        <rFont val="Arial"/>
        <family val="2"/>
      </rPr>
      <t xml:space="preserve"> (column I) to ensure it equals the amount in</t>
    </r>
    <r>
      <rPr>
        <i/>
        <sz val="12"/>
        <color theme="1"/>
        <rFont val="Arial"/>
        <family val="2"/>
      </rPr>
      <t xml:space="preserve"> Total Amount Applied to HHSC Contract </t>
    </r>
    <r>
      <rPr>
        <sz val="12"/>
        <color theme="1"/>
        <rFont val="Arial"/>
        <family val="2"/>
      </rPr>
      <t xml:space="preserve">(column G). The cell will turn red if the amounts do not equal column G. </t>
    </r>
  </si>
  <si>
    <t>K. Amount Applied to Administration (Admin)</t>
  </si>
  <si>
    <t>L. Amount Applied to Program</t>
  </si>
  <si>
    <t>C. Unit Cost</t>
  </si>
  <si>
    <t>F. Amount Applied to Administration (Admin)</t>
  </si>
  <si>
    <t>G. Amount Applied to Program</t>
  </si>
  <si>
    <t>E. Total Amount Applied to HHSC Contract</t>
  </si>
  <si>
    <t>G. Total Amount Applied to HHSC Contract</t>
  </si>
  <si>
    <t>A. Name of Subcontractor</t>
  </si>
  <si>
    <t>Subcontracts</t>
  </si>
  <si>
    <t>Total HHSC Budgeted Subcontractor Amount</t>
  </si>
  <si>
    <r>
      <t xml:space="preserve">Enter the amount that will be applied to Program from the total amount in </t>
    </r>
    <r>
      <rPr>
        <i/>
        <sz val="12"/>
        <color theme="1"/>
        <rFont val="Arial"/>
        <family val="2"/>
      </rPr>
      <t xml:space="preserve">Total Amount Applied to HHSC Contract </t>
    </r>
    <r>
      <rPr>
        <sz val="12"/>
        <color theme="1"/>
        <rFont val="Arial"/>
        <family val="2"/>
      </rPr>
      <t>(column G)</t>
    </r>
  </si>
  <si>
    <t>The column will automatically calculate the total amount applied to the HHSC Contract.</t>
  </si>
  <si>
    <t xml:space="preserve">This column will automatically calculate the mileage cost based on the No.of Miles (column C) times the Mileage Rate (column D). </t>
  </si>
  <si>
    <t>This column will automatically calculate the cost of each line item based on the No. of Units (column D) times Rate of Payment (column E).</t>
  </si>
  <si>
    <r>
      <t xml:space="preserve">Enter the amount that will be applied to Program from the total amount in </t>
    </r>
    <r>
      <rPr>
        <i/>
        <sz val="12"/>
        <color theme="1"/>
        <rFont val="Arial"/>
        <family val="2"/>
      </rPr>
      <t xml:space="preserve">Total Amount Applied to HHSC Contract </t>
    </r>
    <r>
      <rPr>
        <sz val="12"/>
        <color theme="1"/>
        <rFont val="Arial"/>
        <family val="2"/>
      </rPr>
      <t>(column H).</t>
    </r>
  </si>
  <si>
    <r>
      <t xml:space="preserve">Enter the amount that will be applied to Program from the total amount in </t>
    </r>
    <r>
      <rPr>
        <i/>
        <sz val="12"/>
        <color theme="1"/>
        <rFont val="Arial"/>
        <family val="2"/>
      </rPr>
      <t xml:space="preserve">Total Amount Applied to HHSC Contract </t>
    </r>
    <r>
      <rPr>
        <sz val="12"/>
        <color theme="1"/>
        <rFont val="Arial"/>
        <family val="2"/>
      </rPr>
      <t>(column E).</t>
    </r>
  </si>
  <si>
    <t xml:space="preserve">Enter the percent that is applicable to your HHSC contract. </t>
  </si>
  <si>
    <t>Enter the percent of the indirect cost rate.</t>
  </si>
  <si>
    <r>
      <t xml:space="preserve">Enter the amount that will be applied to Administration from the total amount in </t>
    </r>
    <r>
      <rPr>
        <i/>
        <sz val="12"/>
        <color theme="1"/>
        <rFont val="Arial"/>
        <family val="2"/>
      </rPr>
      <t>Total</t>
    </r>
    <r>
      <rPr>
        <sz val="12"/>
        <color theme="1"/>
        <rFont val="Arial"/>
        <family val="2"/>
      </rPr>
      <t xml:space="preserve"> </t>
    </r>
    <r>
      <rPr>
        <i/>
        <sz val="12"/>
        <color theme="1"/>
        <rFont val="Arial"/>
        <family val="2"/>
      </rPr>
      <t xml:space="preserve">Amount Applied to HHSC Contract </t>
    </r>
    <r>
      <rPr>
        <sz val="12"/>
        <color theme="1"/>
        <rFont val="Arial"/>
        <family val="2"/>
      </rPr>
      <t>(column G)</t>
    </r>
  </si>
  <si>
    <r>
      <t xml:space="preserve">Enter the amount that will be applied to Administration from the total amount in </t>
    </r>
    <r>
      <rPr>
        <i/>
        <sz val="12"/>
        <color theme="1"/>
        <rFont val="Arial"/>
        <family val="2"/>
      </rPr>
      <t>Total</t>
    </r>
    <r>
      <rPr>
        <sz val="12"/>
        <color theme="1"/>
        <rFont val="Arial"/>
        <family val="2"/>
      </rPr>
      <t xml:space="preserve"> </t>
    </r>
    <r>
      <rPr>
        <i/>
        <sz val="12"/>
        <color theme="1"/>
        <rFont val="Arial"/>
        <family val="2"/>
      </rPr>
      <t xml:space="preserve">Amount Applied to HHSC Contract </t>
    </r>
    <r>
      <rPr>
        <sz val="12"/>
        <color theme="1"/>
        <rFont val="Arial"/>
        <family val="2"/>
      </rPr>
      <t>(column H).</t>
    </r>
  </si>
  <si>
    <r>
      <t xml:space="preserve">Enter the amount that will be applied to Administration from the total amount in </t>
    </r>
    <r>
      <rPr>
        <i/>
        <sz val="12"/>
        <color theme="1"/>
        <rFont val="Arial"/>
        <family val="2"/>
      </rPr>
      <t>Total</t>
    </r>
    <r>
      <rPr>
        <sz val="12"/>
        <color theme="1"/>
        <rFont val="Arial"/>
        <family val="2"/>
      </rPr>
      <t xml:space="preserve"> </t>
    </r>
    <r>
      <rPr>
        <i/>
        <sz val="12"/>
        <color theme="1"/>
        <rFont val="Arial"/>
        <family val="2"/>
      </rPr>
      <t xml:space="preserve">Amount Applied to HHSC Contract </t>
    </r>
    <r>
      <rPr>
        <sz val="12"/>
        <color theme="1"/>
        <rFont val="Arial"/>
        <family val="2"/>
      </rPr>
      <t>(column E).</t>
    </r>
  </si>
  <si>
    <t>Enter the amount of indirect costs that you are applying to the HHSC budget.</t>
  </si>
  <si>
    <t>Enter a description of the supply for each line item that supports your HHSC Contract.</t>
  </si>
  <si>
    <t>3. 2 CFR Part 200</t>
  </si>
  <si>
    <t>4. Controlled Assets</t>
  </si>
  <si>
    <t>Description  and Justification</t>
  </si>
  <si>
    <t xml:space="preserve">3. Links - links noted in the body of the instructions can be found here as well as other links you may find useful while completing your Budget. </t>
  </si>
  <si>
    <t xml:space="preserve">This column automatically populates based on your entries in the Salaries page. (This column cannot auto adjust height because it is a merged cell but the full text can be read on the Salaries page.) </t>
  </si>
  <si>
    <r>
      <t xml:space="preserve">Enter the amount that will be applied to Program from the total amount in </t>
    </r>
    <r>
      <rPr>
        <i/>
        <sz val="12"/>
        <color theme="1"/>
        <rFont val="Arial"/>
        <family val="2"/>
      </rPr>
      <t xml:space="preserve">Amount Budgeted to HHSC Contract </t>
    </r>
    <r>
      <rPr>
        <sz val="12"/>
        <color theme="1"/>
        <rFont val="Arial"/>
        <family val="2"/>
      </rPr>
      <t>(column J).</t>
    </r>
  </si>
  <si>
    <r>
      <t xml:space="preserve">Enter the amount that will be applied to Administration from the total amount in </t>
    </r>
    <r>
      <rPr>
        <i/>
        <sz val="12"/>
        <color theme="1"/>
        <rFont val="Arial"/>
        <family val="2"/>
      </rPr>
      <t xml:space="preserve">Amount Budgeted to HHSC Contract </t>
    </r>
    <r>
      <rPr>
        <sz val="12"/>
        <color theme="1"/>
        <rFont val="Arial"/>
        <family val="2"/>
      </rPr>
      <t>(column J).</t>
    </r>
  </si>
  <si>
    <t>I. Total Amount Applied to HHSC Contract</t>
  </si>
  <si>
    <t>J. Amount Applied to Administration (Admin)</t>
  </si>
  <si>
    <t>K. Amount Applied to Program</t>
  </si>
  <si>
    <t>L. Amount Budgeted to HHSC Contract</t>
  </si>
  <si>
    <t>B. Description and Justification</t>
  </si>
  <si>
    <t>C. No. of Units</t>
  </si>
  <si>
    <t>D. Rate of Payment</t>
  </si>
  <si>
    <t>C. Total HHSC Budgeted Subcontractor Amount</t>
  </si>
  <si>
    <t>Enter the legal name of the each subcontractor.</t>
  </si>
  <si>
    <t xml:space="preserve">Enter the total amount of the each subcontract. </t>
  </si>
  <si>
    <t>Other - Use Supplemental Justification Page</t>
  </si>
  <si>
    <r>
      <t xml:space="preserve">Enter the rate at which you will reimburse mileage. HHSC will reimburse up to the current State of Texas reimbursement rate or HHSC rate, whichever is lower. Reference </t>
    </r>
    <r>
      <rPr>
        <b/>
        <u/>
        <sz val="12"/>
        <color rgb="FF0066FF"/>
        <rFont val="Arial"/>
        <family val="2"/>
      </rPr>
      <t xml:space="preserve">Texas Comptroller of Public Account's website to obtain current Texas reimbursement rates.   </t>
    </r>
  </si>
  <si>
    <r>
      <t xml:space="preserve">Enter the amount that will be applied to Program from the total amount in </t>
    </r>
    <r>
      <rPr>
        <i/>
        <sz val="12"/>
        <color theme="1"/>
        <rFont val="Arial"/>
        <family val="2"/>
      </rPr>
      <t xml:space="preserve">Amount Budgeted to HHSC Contract </t>
    </r>
    <r>
      <rPr>
        <sz val="12"/>
        <color theme="1"/>
        <rFont val="Arial"/>
        <family val="2"/>
      </rPr>
      <t>(column L).</t>
    </r>
  </si>
  <si>
    <r>
      <t xml:space="preserve">Enter the amount that will be applied to Administration from the total amount in </t>
    </r>
    <r>
      <rPr>
        <i/>
        <sz val="12"/>
        <color theme="1"/>
        <rFont val="Arial"/>
        <family val="2"/>
      </rPr>
      <t xml:space="preserve">Amount Budgeted to HHSC Contract </t>
    </r>
    <r>
      <rPr>
        <sz val="12"/>
        <color theme="1"/>
        <rFont val="Arial"/>
        <family val="2"/>
      </rPr>
      <t>(column L).</t>
    </r>
  </si>
  <si>
    <r>
      <t xml:space="preserve">This column will automatically calculate the gross cost based on </t>
    </r>
    <r>
      <rPr>
        <i/>
        <sz val="12"/>
        <color theme="1"/>
        <rFont val="Arial"/>
        <family val="2"/>
      </rPr>
      <t>Mileage Cost</t>
    </r>
    <r>
      <rPr>
        <sz val="12"/>
        <color theme="1"/>
        <rFont val="Arial"/>
        <family val="2"/>
      </rPr>
      <t xml:space="preserve"> (column E) plus </t>
    </r>
    <r>
      <rPr>
        <i/>
        <sz val="12"/>
        <color theme="1"/>
        <rFont val="Arial"/>
        <family val="2"/>
      </rPr>
      <t xml:space="preserve">Other Travel Cost </t>
    </r>
    <r>
      <rPr>
        <sz val="12"/>
        <color theme="1"/>
        <rFont val="Arial"/>
        <family val="2"/>
      </rPr>
      <t xml:space="preserve">(column F). </t>
    </r>
  </si>
  <si>
    <t xml:space="preserve">Enter a brief description for each position and how it supports your program. Provide an explanation of how you determined the amount to budget to the HHSC Contract and include calculations. Use the Supplemental Justification page if additional space is required. </t>
  </si>
  <si>
    <t xml:space="preserve">The Fringe Benefits page captures the employer contributions and/or expenses for all your fully or partially funded HHSC staff that support your program. Once you have entered the fringe benefits amounts, this page will calculate the amount based on the percentages already included. FICA and Medicare will be automatically calculated at .0765 combined for each position. </t>
  </si>
  <si>
    <r>
      <t>2</t>
    </r>
    <r>
      <rPr>
        <sz val="12"/>
        <rFont val="Arial"/>
        <family val="2"/>
      </rPr>
      <t xml:space="preserve">. The formulas are embedded so that fringe benefits will be allocated by the same method as your salaries.  If you do not wish to budget fringe benefit costs to your HHSC contract you can override the formula and enter zero in the blue shaded row for each position.    </t>
    </r>
  </si>
  <si>
    <t>The Professional/Contract Services page captures the costs for all vendor/contracted services that support the program.</t>
  </si>
  <si>
    <t xml:space="preserve">Enter how the item supports the program.  Provide an explanation of how you determined the amount to budget to the HHSC Contract. Include calculations and allocation percentages. Use the Supplemental Justification page if additional space is needed.  </t>
  </si>
  <si>
    <t>M. Total Amount Applied to HHSC Contract</t>
  </si>
  <si>
    <t>N. Total Amount Budgeted to HHSC Contract</t>
  </si>
  <si>
    <r>
      <t xml:space="preserve">This column will automatically calculate the subtotals for </t>
    </r>
    <r>
      <rPr>
        <i/>
        <sz val="12"/>
        <color theme="1"/>
        <rFont val="Arial"/>
        <family val="2"/>
      </rPr>
      <t>Amount Applied to Admin</t>
    </r>
    <r>
      <rPr>
        <sz val="12"/>
        <color theme="1"/>
        <rFont val="Arial"/>
        <family val="2"/>
      </rPr>
      <t xml:space="preserve"> (column K) and </t>
    </r>
    <r>
      <rPr>
        <i/>
        <sz val="12"/>
        <color theme="1"/>
        <rFont val="Arial"/>
        <family val="2"/>
      </rPr>
      <t>Amount Applied to Program</t>
    </r>
    <r>
      <rPr>
        <sz val="12"/>
        <color theme="1"/>
        <rFont val="Arial"/>
        <family val="2"/>
      </rPr>
      <t xml:space="preserve"> (column L) and ensure this total equals the </t>
    </r>
    <r>
      <rPr>
        <i/>
        <sz val="12"/>
        <color theme="1"/>
        <rFont val="Arial"/>
        <family val="2"/>
      </rPr>
      <t xml:space="preserve">Total Amount Budgeted to HHSC Contract </t>
    </r>
    <r>
      <rPr>
        <sz val="12"/>
        <color theme="1"/>
        <rFont val="Arial"/>
        <family val="2"/>
      </rPr>
      <t>blue row (column N).</t>
    </r>
  </si>
  <si>
    <r>
      <t xml:space="preserve">Enter the amount that will be applied to Program from the total amount in </t>
    </r>
    <r>
      <rPr>
        <i/>
        <sz val="12"/>
        <color theme="1"/>
        <rFont val="Arial"/>
        <family val="2"/>
      </rPr>
      <t xml:space="preserve">Total Amount Budgeted to HHSC Contract </t>
    </r>
    <r>
      <rPr>
        <sz val="12"/>
        <color theme="1"/>
        <rFont val="Arial"/>
        <family val="2"/>
      </rPr>
      <t>bottom row (blue) amount</t>
    </r>
    <r>
      <rPr>
        <i/>
        <sz val="12"/>
        <color theme="1"/>
        <rFont val="Arial"/>
        <family val="2"/>
      </rPr>
      <t xml:space="preserve"> </t>
    </r>
    <r>
      <rPr>
        <sz val="12"/>
        <color theme="1"/>
        <rFont val="Arial"/>
        <family val="2"/>
      </rPr>
      <t>(column N)</t>
    </r>
    <r>
      <rPr>
        <i/>
        <sz val="12"/>
        <color theme="1"/>
        <rFont val="Arial"/>
        <family val="2"/>
      </rPr>
      <t>.</t>
    </r>
  </si>
  <si>
    <r>
      <t xml:space="preserve">Enter the amount that will be applied to Administration from the total amount in </t>
    </r>
    <r>
      <rPr>
        <i/>
        <sz val="12"/>
        <color theme="1"/>
        <rFont val="Arial"/>
        <family val="2"/>
      </rPr>
      <t xml:space="preserve">Total Amount Budgeted to HHSC Contract </t>
    </r>
    <r>
      <rPr>
        <sz val="12"/>
        <color theme="1"/>
        <rFont val="Arial"/>
        <family val="2"/>
      </rPr>
      <t>bottom row (blue) amount</t>
    </r>
    <r>
      <rPr>
        <i/>
        <sz val="12"/>
        <color theme="1"/>
        <rFont val="Arial"/>
        <family val="2"/>
      </rPr>
      <t xml:space="preserve"> </t>
    </r>
    <r>
      <rPr>
        <sz val="12"/>
        <color theme="1"/>
        <rFont val="Arial"/>
        <family val="2"/>
      </rPr>
      <t>(column N)</t>
    </r>
    <r>
      <rPr>
        <i/>
        <sz val="12"/>
        <color theme="1"/>
        <rFont val="Arial"/>
        <family val="2"/>
      </rPr>
      <t>.</t>
    </r>
  </si>
  <si>
    <t>A. Regional Site Visit/Conference/Workshop Description</t>
  </si>
  <si>
    <t>Regional Site Visit/Conference/
Workshop Description</t>
  </si>
  <si>
    <t>Regional Site Visit/Conference/Workshop Travel Subtotal</t>
  </si>
  <si>
    <t xml:space="preserve">Enter description of local mileage and other travel expenses. </t>
  </si>
  <si>
    <t xml:space="preserve">Enter the name and a brief description of the regional site visits and each conference and/or workshop that HHSC budgeted staff will attend. Regional site visits consist of trips to subcontractor programs that require expenses such as airfare, lodging, per diem, car rental, etc. </t>
  </si>
  <si>
    <t>1. Texas Grants Management Standards</t>
  </si>
  <si>
    <r>
      <t>The Salaries page captures the salary cost for all full or partially HHSC funded staff that support your Thriving Texas Families Program</t>
    </r>
    <r>
      <rPr>
        <sz val="12"/>
        <color rgb="FF7030A0"/>
        <rFont val="Arial"/>
        <family val="2"/>
      </rPr>
      <t xml:space="preserve"> </t>
    </r>
    <r>
      <rPr>
        <sz val="12"/>
        <rFont val="Arial"/>
        <family val="2"/>
      </rPr>
      <t xml:space="preserve">contract. This page will summarize the costs budgeted to the HHSC contract. </t>
    </r>
    <r>
      <rPr>
        <sz val="12"/>
        <color rgb="FFFF0000"/>
        <rFont val="Arial"/>
        <family val="2"/>
      </rPr>
      <t>Only include HHSC contract funded personnel; non-HHSC funded personnel should not be included.</t>
    </r>
  </si>
  <si>
    <t xml:space="preserve">Part 1- Site Visit/Conference/Training Travel </t>
  </si>
  <si>
    <t xml:space="preserve">Explain how the conference/workshop(s) are applicable to your HHSC contract. Provide an explanation of how you determined the amount to budget to the HHSC Contract and include calculations. Use the Supplemental Justification page if you need additional space. </t>
  </si>
  <si>
    <r>
      <t xml:space="preserve">Enter the staff positions supporting your TTF contract. </t>
    </r>
    <r>
      <rPr>
        <b/>
        <sz val="12"/>
        <color theme="1"/>
        <rFont val="Arial"/>
        <family val="2"/>
      </rPr>
      <t>If there are multiple positions with the same title list each position separately.</t>
    </r>
  </si>
  <si>
    <t xml:space="preserve">The Travel page is divided into two parts: Part 1 captures the site visits, conferences, and training expenses applicable to your program and Part 2 captures the local mileage and other travel expenses applicable to your program. </t>
  </si>
  <si>
    <t>Part 1 - Site Visit/Conference/Workshop Travel Instructions:</t>
  </si>
  <si>
    <t xml:space="preserve">
Enter the type of service(s) that each contractor will perform and a brief description. Identify if services are from a vendor or subcontractor. A subcontractor is an individual or company that has access to confidential information and/or provides direct client services.  Examples may include auditing services, HR/payroll services, legal services, etc. Add a justification as to how the service supports the TTF program. Provide an explanation of how you determined the amount to budget to the HHSC Contract. Include calculations and allocation percentages. Use the Supplemental Justification page if additional space is needed. 
</t>
  </si>
  <si>
    <t xml:space="preserve">The Equipment page captures the cost of equipment that supports the program. Equipment means tangible personal property (including Information Technology systems) having a useful life of more than one year and a per-unit acquisition cost which equals or exceeds the lesser of the capitalization level established by your organization for financial statement purposes, or $10,000.00. </t>
  </si>
  <si>
    <t>Enter a description of the equipment for each line item that supports the HHSC TTF program.  If there are multiple items with the same description, list them separately.</t>
  </si>
  <si>
    <t xml:space="preserve">Enter how the item supports your TTF program. Provide an explanation of how you determined the amount to budget to the HHSC Contract. Include calculations and allocation percentages. Use the Supplemental Justification page if additional space is needed.  </t>
  </si>
  <si>
    <t>The Other page captures all costs used to support the TTF program not covered by the preceding cost categories. These typically include items such as client assistance, security, rent, utilities, maintenance, communications, insurance, etc.</t>
  </si>
  <si>
    <t>Enter a description of the expense for each item that supports the TTF Program.</t>
  </si>
  <si>
    <t xml:space="preserve">The Subcontracts page captures a listing of all the subcontracts grantee will enter into with local TTF programs for the fiscal year. </t>
  </si>
  <si>
    <t xml:space="preserve">Enter how the subcontract supports the TTF program. Provide an explanation of how you determined the amount to budget to the HHSC Contract. Include calculations and allocation percentages. Use the Supplemental Justification page if additional space is needed.  </t>
  </si>
  <si>
    <t xml:space="preserve">The Indirect Costs page captures all indirect costs associated with your indirect cost rate applied to the TTF program. Contractor may elect to charge indirect costs, which will be based on an indirect cost rate set forth in the negotiated indirect cost rate agreement between Contractor and the appropriate cognizant agency or, if no such agreement exists, a de minimis indirect cost rate of 15% of modified total direct costs in accordance with 2 CFR 200.414. Indirect costs are subject to the requirements identified in 2 CFR 200, et al and 45 CFR 75, et al. Submit a copy of your cognizant agency approved Certificate of Indirect Costs or a HHSC Acknowledgement Letter if using the 15% de minimis rate. </t>
  </si>
  <si>
    <t>Enter a description of the expense for each item that supports the TTF program.</t>
  </si>
  <si>
    <t xml:space="preserve">Enter how the indirect cost supports the TTF program. Provide an explanation of how you determined the amount to budget to the HHSC Contract. Include categories and allocation percentages. Use the Supplemental Justification page if additional space is needed.  </t>
  </si>
  <si>
    <t xml:space="preserve">Enter the cost. If using a 15% de minimis rate, enter the cost of each item. </t>
  </si>
  <si>
    <t>The Consumable Supplies page captures the cost for all supplies used to support the TTF program. Consumable Supplies means tangible personal property other than those described in the Equipment cost category. Examples of consumable supplies may be: office supplies, program supplies, computers,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</si>
</sst>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00"/>
    <numFmt numFmtId="166" formatCode="_(&quot;$&quot;* #,##0.00_);_(&quot;$&quot;* \(#,##0.00\);_(&quot;$&quot;* &quot;-&quot;_);_(@_)"/>
    <numFmt numFmtId="167" formatCode="_(&quot;$&quot;* #,##0.000_);_(&quot;$&quot;* \(#,##0.000\);_(&quot;$&quot;* &quot;-&quot;???_);_(@_)"/>
    <numFmt numFmtId="168" formatCode="#"/>
  </numFmts>
  <fonts count="32" x14ac:knownFonts="1">
    <font>
      <sz val="10"/>
      <name val="Arial"/>
    </font>
    <font>
      <sz val="10"/>
      <color theme="1"/>
      <name val="Arial"/>
      <family val="2"/>
    </font>
    <font>
      <sz val="10"/>
      <color theme="1"/>
      <name val="Arial"/>
      <family val="2"/>
    </font>
    <font>
      <b/>
      <sz val="10"/>
      <name val="Arial"/>
      <family val="2"/>
    </font>
    <font>
      <sz val="10"/>
      <name val="Arial"/>
      <family val="2"/>
    </font>
    <font>
      <b/>
      <sz val="10"/>
      <name val="Times New Roman"/>
      <family val="1"/>
    </font>
    <font>
      <sz val="10"/>
      <name val="Times New Roman"/>
      <family val="1"/>
    </font>
    <font>
      <b/>
      <sz val="12"/>
      <name val="Arial"/>
      <family val="2"/>
    </font>
    <font>
      <sz val="10"/>
      <name val="Arial"/>
      <family val="2"/>
    </font>
    <font>
      <b/>
      <i/>
      <sz val="10"/>
      <name val="Arial"/>
      <family val="2"/>
    </font>
    <font>
      <b/>
      <sz val="8"/>
      <name val="Arial"/>
      <family val="2"/>
    </font>
    <font>
      <b/>
      <sz val="9"/>
      <name val="Arial"/>
      <family val="2"/>
    </font>
    <font>
      <b/>
      <sz val="10"/>
      <color indexed="12"/>
      <name val="Arial"/>
      <family val="2"/>
    </font>
    <font>
      <sz val="12"/>
      <name val="Arial"/>
      <family val="2"/>
    </font>
    <font>
      <b/>
      <sz val="14"/>
      <name val="Arial"/>
      <family val="2"/>
    </font>
    <font>
      <b/>
      <sz val="10"/>
      <color theme="1"/>
      <name val="Arial"/>
      <family val="2"/>
    </font>
    <font>
      <sz val="10"/>
      <name val="Arial"/>
      <family val="2"/>
    </font>
    <font>
      <sz val="11"/>
      <color theme="1"/>
      <name val="Calibri"/>
      <family val="2"/>
      <scheme val="minor"/>
    </font>
    <font>
      <b/>
      <sz val="12"/>
      <color theme="1"/>
      <name val="Arial"/>
      <family val="2"/>
    </font>
    <font>
      <b/>
      <sz val="11"/>
      <color theme="1"/>
      <name val="Arial"/>
      <family val="2"/>
    </font>
    <font>
      <u/>
      <sz val="10"/>
      <color theme="10"/>
      <name val="Arial"/>
      <family val="2"/>
    </font>
    <font>
      <sz val="12"/>
      <color theme="1"/>
      <name val="Arial"/>
      <family val="2"/>
    </font>
    <font>
      <b/>
      <i/>
      <sz val="12"/>
      <color theme="1"/>
      <name val="Arial"/>
      <family val="2"/>
    </font>
    <font>
      <sz val="8"/>
      <name val="Arial"/>
      <family val="2"/>
    </font>
    <font>
      <u/>
      <sz val="10"/>
      <color theme="11"/>
      <name val="Arial"/>
      <family val="2"/>
    </font>
    <font>
      <b/>
      <u/>
      <sz val="12"/>
      <color theme="10"/>
      <name val="Arial"/>
      <family val="2"/>
    </font>
    <font>
      <b/>
      <u/>
      <sz val="12"/>
      <color rgb="FF0066FF"/>
      <name val="Arial"/>
      <family val="2"/>
    </font>
    <font>
      <sz val="12"/>
      <color rgb="FFFF0000"/>
      <name val="Arial"/>
      <family val="2"/>
    </font>
    <font>
      <i/>
      <sz val="12"/>
      <color theme="1"/>
      <name val="Arial"/>
      <family val="2"/>
    </font>
    <font>
      <b/>
      <sz val="11"/>
      <name val="Arial"/>
      <family val="2"/>
    </font>
    <font>
      <sz val="11"/>
      <name val="Times New Roman"/>
      <family val="1"/>
    </font>
    <font>
      <sz val="12"/>
      <color rgb="FF7030A0"/>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0F8FA"/>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auto="1"/>
      </bottom>
      <diagonal/>
    </border>
    <border>
      <left style="medium">
        <color auto="1"/>
      </left>
      <right/>
      <top/>
      <bottom style="medium">
        <color auto="1"/>
      </bottom>
      <diagonal/>
    </border>
    <border>
      <left style="medium">
        <color auto="1"/>
      </left>
      <right/>
      <top style="thin">
        <color auto="1"/>
      </top>
      <bottom style="thin">
        <color indexed="64"/>
      </bottom>
      <diagonal/>
    </border>
  </borders>
  <cellStyleXfs count="12">
    <xf numFmtId="0" fontId="0"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4" fontId="16" fillId="0" borderId="0" applyFont="0" applyFill="0" applyBorder="0" applyAlignment="0" applyProtection="0"/>
    <xf numFmtId="0" fontId="17" fillId="0" borderId="0"/>
    <xf numFmtId="0" fontId="2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406">
    <xf numFmtId="0" fontId="0" fillId="0" borderId="0" xfId="0"/>
    <xf numFmtId="0" fontId="6" fillId="0" borderId="0" xfId="0" applyFont="1" applyProtection="1">
      <protection locked="0"/>
    </xf>
    <xf numFmtId="0" fontId="6" fillId="0" borderId="0" xfId="0" applyFont="1" applyAlignment="1" applyProtection="1">
      <alignment horizontal="center"/>
      <protection locked="0"/>
    </xf>
    <xf numFmtId="164" fontId="6" fillId="0" borderId="0" xfId="1" applyNumberFormat="1" applyFont="1" applyProtection="1">
      <protection locked="0"/>
    </xf>
    <xf numFmtId="0" fontId="5" fillId="0" borderId="0" xfId="0" applyFont="1" applyProtection="1">
      <protection locked="0"/>
    </xf>
    <xf numFmtId="164" fontId="8" fillId="0" borderId="0" xfId="1" applyNumberFormat="1" applyFont="1" applyProtection="1">
      <protection locked="0"/>
    </xf>
    <xf numFmtId="0" fontId="8" fillId="0" borderId="0" xfId="0" applyFont="1" applyProtection="1">
      <protection locked="0"/>
    </xf>
    <xf numFmtId="0" fontId="9" fillId="0" borderId="0" xfId="0" applyFont="1" applyProtection="1">
      <protection locked="0"/>
    </xf>
    <xf numFmtId="164" fontId="12" fillId="0" borderId="0" xfId="1" applyNumberFormat="1" applyFont="1" applyProtection="1">
      <protection locked="0"/>
    </xf>
    <xf numFmtId="0" fontId="3" fillId="0" borderId="0" xfId="0" applyFont="1" applyProtection="1">
      <protection locked="0"/>
    </xf>
    <xf numFmtId="0" fontId="4" fillId="0" borderId="0" xfId="0" applyFont="1" applyProtection="1">
      <protection locked="0"/>
    </xf>
    <xf numFmtId="0" fontId="6" fillId="0" borderId="0" xfId="3" applyFont="1" applyProtection="1">
      <protection locked="0"/>
    </xf>
    <xf numFmtId="0" fontId="5" fillId="0" borderId="0" xfId="3" applyFont="1" applyProtection="1">
      <protection locked="0"/>
    </xf>
    <xf numFmtId="164" fontId="8" fillId="0" borderId="0" xfId="1" applyNumberFormat="1" applyFont="1" applyFill="1" applyBorder="1" applyAlignment="1" applyProtection="1">
      <alignment horizontal="center"/>
      <protection locked="0"/>
    </xf>
    <xf numFmtId="44" fontId="0" fillId="0" borderId="0" xfId="4" applyFont="1"/>
    <xf numFmtId="0" fontId="6" fillId="0" borderId="0" xfId="0" applyFont="1" applyAlignment="1" applyProtection="1">
      <alignment wrapText="1"/>
      <protection locked="0"/>
    </xf>
    <xf numFmtId="42" fontId="4" fillId="0" borderId="1" xfId="0" applyNumberFormat="1" applyFont="1" applyBorder="1" applyAlignment="1" applyProtection="1">
      <alignment horizontal="left" shrinkToFit="1"/>
      <protection locked="0"/>
    </xf>
    <xf numFmtId="0" fontId="12" fillId="0" borderId="0" xfId="0" applyFont="1" applyAlignment="1" applyProtection="1">
      <alignment horizontal="left" vertical="top" wrapText="1"/>
      <protection locked="0"/>
    </xf>
    <xf numFmtId="0" fontId="0" fillId="0" borderId="1" xfId="0" applyBorder="1"/>
    <xf numFmtId="0" fontId="0" fillId="3" borderId="1" xfId="0" applyFill="1" applyBorder="1"/>
    <xf numFmtId="0" fontId="4" fillId="0" borderId="1" xfId="0" applyFont="1" applyBorder="1" applyAlignment="1" applyProtection="1">
      <alignment wrapText="1"/>
      <protection locked="0"/>
    </xf>
    <xf numFmtId="0" fontId="4" fillId="3" borderId="1" xfId="0" applyFont="1" applyFill="1" applyBorder="1" applyProtection="1">
      <protection locked="0"/>
    </xf>
    <xf numFmtId="0" fontId="10" fillId="3" borderId="1" xfId="0" applyFont="1" applyFill="1" applyBorder="1" applyAlignment="1" applyProtection="1">
      <alignment horizontal="center" wrapText="1"/>
      <protection locked="0"/>
    </xf>
    <xf numFmtId="164" fontId="10" fillId="3" borderId="1" xfId="1" applyNumberFormat="1" applyFont="1" applyFill="1" applyBorder="1" applyAlignment="1" applyProtection="1">
      <alignment horizontal="center" wrapText="1"/>
      <protection locked="0"/>
    </xf>
    <xf numFmtId="165" fontId="6" fillId="0" borderId="0" xfId="0" applyNumberFormat="1" applyFont="1" applyProtection="1">
      <protection locked="0"/>
    </xf>
    <xf numFmtId="42" fontId="3" fillId="0" borderId="1" xfId="0" applyNumberFormat="1" applyFont="1" applyBorder="1" applyAlignment="1" applyProtection="1">
      <alignment horizontal="right" shrinkToFit="1"/>
      <protection locked="0"/>
    </xf>
    <xf numFmtId="0" fontId="4" fillId="2" borderId="1" xfId="0" applyFont="1" applyFill="1" applyBorder="1" applyAlignment="1">
      <alignment horizontal="center"/>
    </xf>
    <xf numFmtId="0" fontId="0" fillId="2" borderId="16" xfId="0" applyFill="1" applyBorder="1" applyAlignment="1">
      <alignment horizontal="center"/>
    </xf>
    <xf numFmtId="0" fontId="4" fillId="2" borderId="16" xfId="0" applyFont="1" applyFill="1" applyBorder="1" applyAlignment="1">
      <alignment horizontal="center"/>
    </xf>
    <xf numFmtId="164" fontId="4" fillId="0" borderId="0" xfId="1" applyNumberFormat="1" applyFont="1" applyProtection="1">
      <protection locked="0"/>
    </xf>
    <xf numFmtId="0" fontId="12" fillId="0" borderId="0" xfId="0" applyFont="1" applyAlignment="1" applyProtection="1">
      <alignment vertical="top" wrapText="1"/>
      <protection locked="0"/>
    </xf>
    <xf numFmtId="1" fontId="4" fillId="0" borderId="1" xfId="0" applyNumberFormat="1" applyFont="1" applyBorder="1" applyAlignment="1" applyProtection="1">
      <alignment horizontal="center" shrinkToFit="1"/>
      <protection locked="0"/>
    </xf>
    <xf numFmtId="44" fontId="4" fillId="0" borderId="1" xfId="0" applyNumberFormat="1" applyFont="1" applyBorder="1" applyAlignment="1" applyProtection="1">
      <alignment horizontal="left" shrinkToFit="1"/>
      <protection locked="0"/>
    </xf>
    <xf numFmtId="0" fontId="6" fillId="3" borderId="16" xfId="0" applyFont="1" applyFill="1" applyBorder="1" applyProtection="1">
      <protection locked="0"/>
    </xf>
    <xf numFmtId="0" fontId="10" fillId="3" borderId="16" xfId="0" applyFont="1" applyFill="1" applyBorder="1" applyAlignment="1">
      <alignment horizontal="center" wrapText="1"/>
    </xf>
    <xf numFmtId="0" fontId="10" fillId="3" borderId="16" xfId="0" applyFont="1" applyFill="1" applyBorder="1" applyAlignment="1" applyProtection="1">
      <alignment horizontal="center" wrapText="1"/>
      <protection locked="0"/>
    </xf>
    <xf numFmtId="164" fontId="10" fillId="3" borderId="16" xfId="1" applyNumberFormat="1" applyFont="1" applyFill="1" applyBorder="1" applyAlignment="1" applyProtection="1">
      <alignment horizontal="center" wrapText="1"/>
      <protection locked="0"/>
    </xf>
    <xf numFmtId="0" fontId="4" fillId="3" borderId="16" xfId="0" applyFont="1" applyFill="1" applyBorder="1" applyProtection="1">
      <protection locked="0"/>
    </xf>
    <xf numFmtId="165" fontId="10" fillId="3" borderId="16" xfId="2" applyNumberFormat="1" applyFont="1" applyFill="1" applyBorder="1" applyAlignment="1" applyProtection="1">
      <alignment horizontal="center" wrapText="1"/>
      <protection locked="0"/>
    </xf>
    <xf numFmtId="0" fontId="4" fillId="0" borderId="0" xfId="0" applyFont="1" applyAlignment="1" applyProtection="1">
      <alignment horizontal="center"/>
      <protection locked="0"/>
    </xf>
    <xf numFmtId="0" fontId="4" fillId="0" borderId="0" xfId="0" applyFont="1"/>
    <xf numFmtId="0" fontId="4" fillId="2" borderId="12" xfId="0" applyFont="1" applyFill="1" applyBorder="1" applyAlignment="1">
      <alignment horizontal="center"/>
    </xf>
    <xf numFmtId="164" fontId="10" fillId="3" borderId="12" xfId="1" applyNumberFormat="1" applyFont="1" applyFill="1" applyBorder="1" applyAlignment="1" applyProtection="1">
      <alignment horizontal="center" wrapText="1"/>
      <protection locked="0"/>
    </xf>
    <xf numFmtId="44" fontId="4" fillId="0" borderId="1" xfId="1" applyNumberFormat="1" applyFont="1" applyFill="1" applyBorder="1" applyProtection="1"/>
    <xf numFmtId="166" fontId="4" fillId="0" borderId="1" xfId="0" applyNumberFormat="1" applyFont="1" applyBorder="1" applyAlignment="1" applyProtection="1">
      <alignment shrinkToFit="1"/>
      <protection locked="0"/>
    </xf>
    <xf numFmtId="1" fontId="4" fillId="0" borderId="1" xfId="2" applyNumberFormat="1" applyFont="1" applyBorder="1" applyAlignment="1" applyProtection="1">
      <alignment horizontal="center"/>
      <protection locked="0"/>
    </xf>
    <xf numFmtId="0" fontId="3" fillId="3" borderId="1" xfId="0" applyFont="1" applyFill="1" applyBorder="1" applyProtection="1">
      <protection locked="0"/>
    </xf>
    <xf numFmtId="0" fontId="10" fillId="3" borderId="1" xfId="0" applyFont="1" applyFill="1" applyBorder="1" applyAlignment="1" applyProtection="1">
      <alignment horizontal="center"/>
      <protection locked="0"/>
    </xf>
    <xf numFmtId="44" fontId="10" fillId="3" borderId="1" xfId="4" applyFont="1" applyFill="1" applyBorder="1" applyAlignment="1" applyProtection="1">
      <alignment horizontal="center" wrapText="1"/>
      <protection locked="0"/>
    </xf>
    <xf numFmtId="0" fontId="10" fillId="3" borderId="7" xfId="0" applyFont="1" applyFill="1" applyBorder="1" applyAlignment="1">
      <alignment horizontal="center" wrapText="1"/>
    </xf>
    <xf numFmtId="0" fontId="3" fillId="2" borderId="16" xfId="0" applyFont="1" applyFill="1" applyBorder="1" applyAlignment="1" applyProtection="1">
      <alignment horizontal="right" wrapText="1"/>
      <protection locked="0"/>
    </xf>
    <xf numFmtId="0" fontId="4" fillId="2" borderId="2" xfId="1" applyNumberFormat="1" applyFont="1" applyFill="1" applyBorder="1" applyAlignment="1" applyProtection="1">
      <alignment horizontal="center"/>
    </xf>
    <xf numFmtId="0" fontId="4" fillId="2" borderId="1" xfId="1" applyNumberFormat="1" applyFont="1" applyFill="1" applyBorder="1" applyAlignment="1" applyProtection="1">
      <alignment horizontal="center"/>
    </xf>
    <xf numFmtId="0" fontId="4" fillId="2" borderId="1" xfId="0" applyFont="1" applyFill="1" applyBorder="1" applyAlignment="1" applyProtection="1">
      <alignment horizontal="center"/>
      <protection locked="0"/>
    </xf>
    <xf numFmtId="0" fontId="4" fillId="2" borderId="7" xfId="0" applyFont="1" applyFill="1" applyBorder="1" applyAlignment="1" applyProtection="1">
      <alignment horizontal="center" wrapText="1"/>
      <protection locked="0"/>
    </xf>
    <xf numFmtId="0" fontId="0" fillId="2" borderId="1" xfId="0" applyFill="1" applyBorder="1" applyAlignment="1">
      <alignment horizontal="left"/>
    </xf>
    <xf numFmtId="0" fontId="6" fillId="0" borderId="7" xfId="0" applyFont="1" applyBorder="1" applyProtection="1">
      <protection locked="0"/>
    </xf>
    <xf numFmtId="0" fontId="8" fillId="0" borderId="4" xfId="0" applyFont="1" applyBorder="1" applyProtection="1">
      <protection locked="0"/>
    </xf>
    <xf numFmtId="0" fontId="6" fillId="0" borderId="8" xfId="0" applyFont="1" applyBorder="1" applyProtection="1">
      <protection locked="0"/>
    </xf>
    <xf numFmtId="49" fontId="4" fillId="0" borderId="2" xfId="3" applyNumberFormat="1" applyBorder="1" applyAlignment="1" applyProtection="1">
      <alignment wrapText="1"/>
      <protection locked="0"/>
    </xf>
    <xf numFmtId="0" fontId="4" fillId="0" borderId="2" xfId="0" applyFont="1" applyBorder="1" applyAlignment="1" applyProtection="1">
      <alignment wrapText="1"/>
      <protection locked="0"/>
    </xf>
    <xf numFmtId="49" fontId="3" fillId="0" borderId="0" xfId="0" applyNumberFormat="1" applyFont="1" applyAlignment="1" applyProtection="1">
      <alignment horizontal="right"/>
      <protection locked="0"/>
    </xf>
    <xf numFmtId="10" fontId="4" fillId="0" borderId="1" xfId="2" applyNumberFormat="1" applyFont="1" applyFill="1" applyBorder="1" applyAlignment="1" applyProtection="1">
      <alignment horizontal="center"/>
      <protection locked="0"/>
    </xf>
    <xf numFmtId="44" fontId="4" fillId="0" borderId="1" xfId="0" applyNumberFormat="1" applyFont="1" applyBorder="1" applyProtection="1">
      <protection locked="0"/>
    </xf>
    <xf numFmtId="0" fontId="4" fillId="2" borderId="7" xfId="0" applyFont="1" applyFill="1" applyBorder="1" applyAlignment="1">
      <alignment horizontal="center"/>
    </xf>
    <xf numFmtId="166" fontId="4" fillId="0" borderId="1" xfId="0" applyNumberFormat="1" applyFont="1" applyBorder="1" applyAlignment="1" applyProtection="1">
      <alignment horizontal="left" shrinkToFit="1"/>
      <protection locked="0"/>
    </xf>
    <xf numFmtId="0" fontId="3" fillId="2" borderId="1" xfId="0" applyFont="1" applyFill="1" applyBorder="1" applyAlignment="1" applyProtection="1">
      <alignment horizontal="right"/>
      <protection locked="0"/>
    </xf>
    <xf numFmtId="0" fontId="15" fillId="2" borderId="1" xfId="0" applyFont="1" applyFill="1" applyBorder="1" applyAlignment="1" applyProtection="1">
      <alignment horizontal="right" vertical="distributed"/>
      <protection locked="0"/>
    </xf>
    <xf numFmtId="0" fontId="4" fillId="0" borderId="0" xfId="3" applyProtection="1">
      <protection locked="0"/>
    </xf>
    <xf numFmtId="0" fontId="4" fillId="2" borderId="16" xfId="0" applyFont="1" applyFill="1" applyBorder="1" applyProtection="1">
      <protection locked="0"/>
    </xf>
    <xf numFmtId="0" fontId="4" fillId="2" borderId="16" xfId="0" applyFont="1" applyFill="1" applyBorder="1" applyAlignment="1" applyProtection="1">
      <alignment horizontal="center" wrapText="1"/>
      <protection locked="0"/>
    </xf>
    <xf numFmtId="164" fontId="4" fillId="2" borderId="16" xfId="1" applyNumberFormat="1" applyFont="1" applyFill="1" applyBorder="1" applyAlignment="1" applyProtection="1">
      <alignment horizontal="center" wrapText="1"/>
      <protection locked="0"/>
    </xf>
    <xf numFmtId="0" fontId="4" fillId="3" borderId="1" xfId="0" applyFont="1" applyFill="1" applyBorder="1" applyAlignment="1">
      <alignment horizontal="center"/>
    </xf>
    <xf numFmtId="0" fontId="4" fillId="3" borderId="1" xfId="0" applyFont="1" applyFill="1" applyBorder="1" applyAlignment="1" applyProtection="1">
      <alignment wrapText="1"/>
      <protection locked="0"/>
    </xf>
    <xf numFmtId="0" fontId="4" fillId="3" borderId="19" xfId="3" applyFill="1" applyBorder="1" applyProtection="1">
      <protection locked="0"/>
    </xf>
    <xf numFmtId="10" fontId="4" fillId="0" borderId="1" xfId="0" applyNumberFormat="1" applyFont="1" applyBorder="1" applyAlignment="1" applyProtection="1">
      <alignment horizontal="center" shrinkToFit="1"/>
      <protection locked="0"/>
    </xf>
    <xf numFmtId="164" fontId="4" fillId="0" borderId="0" xfId="1" applyNumberFormat="1" applyFont="1" applyAlignment="1" applyProtection="1">
      <alignment horizontal="center"/>
      <protection locked="0"/>
    </xf>
    <xf numFmtId="165" fontId="6" fillId="0" borderId="0" xfId="0" applyNumberFormat="1" applyFont="1" applyAlignment="1" applyProtection="1">
      <alignment horizontal="center"/>
      <protection locked="0"/>
    </xf>
    <xf numFmtId="164" fontId="8" fillId="0" borderId="0" xfId="1" applyNumberFormat="1" applyFont="1" applyAlignment="1" applyProtection="1">
      <alignment horizontal="center"/>
      <protection locked="0"/>
    </xf>
    <xf numFmtId="164" fontId="6" fillId="0" borderId="0" xfId="1" applyNumberFormat="1" applyFont="1" applyAlignment="1" applyProtection="1">
      <alignment horizontal="center"/>
      <protection locked="0"/>
    </xf>
    <xf numFmtId="0" fontId="10" fillId="3" borderId="2" xfId="0" applyFont="1" applyFill="1" applyBorder="1" applyAlignment="1" applyProtection="1">
      <alignment horizontal="center" wrapText="1"/>
      <protection locked="0"/>
    </xf>
    <xf numFmtId="0" fontId="4" fillId="0" borderId="0" xfId="3"/>
    <xf numFmtId="0" fontId="6" fillId="0" borderId="0" xfId="3" applyFont="1" applyAlignment="1" applyProtection="1">
      <alignment horizontal="center"/>
      <protection locked="0"/>
    </xf>
    <xf numFmtId="164" fontId="10" fillId="3" borderId="14" xfId="1" applyNumberFormat="1" applyFont="1" applyFill="1" applyBorder="1" applyAlignment="1" applyProtection="1">
      <alignment horizontal="center" wrapText="1"/>
      <protection locked="0"/>
    </xf>
    <xf numFmtId="0" fontId="2" fillId="2" borderId="4" xfId="3" applyFont="1" applyFill="1" applyBorder="1"/>
    <xf numFmtId="0" fontId="2" fillId="2" borderId="5" xfId="3" applyFont="1" applyFill="1" applyBorder="1"/>
    <xf numFmtId="0" fontId="2" fillId="2" borderId="6" xfId="3" applyFont="1" applyFill="1" applyBorder="1"/>
    <xf numFmtId="0" fontId="2" fillId="2" borderId="8" xfId="3" applyFont="1" applyFill="1" applyBorder="1"/>
    <xf numFmtId="0" fontId="2" fillId="2" borderId="7" xfId="3" applyFont="1" applyFill="1" applyBorder="1"/>
    <xf numFmtId="0" fontId="25" fillId="0" borderId="8" xfId="6" applyFont="1" applyBorder="1" applyAlignment="1" applyProtection="1">
      <alignment vertical="center"/>
    </xf>
    <xf numFmtId="0" fontId="2" fillId="2" borderId="0" xfId="3" applyFont="1" applyFill="1"/>
    <xf numFmtId="0" fontId="18" fillId="3" borderId="10" xfId="3" applyFont="1" applyFill="1" applyBorder="1" applyAlignment="1">
      <alignment horizontal="left" wrapText="1"/>
    </xf>
    <xf numFmtId="0" fontId="18" fillId="3" borderId="2" xfId="3" applyFont="1" applyFill="1" applyBorder="1" applyAlignment="1">
      <alignment horizontal="left" wrapText="1"/>
    </xf>
    <xf numFmtId="0" fontId="18" fillId="0" borderId="1" xfId="3" applyFont="1" applyBorder="1" applyAlignment="1">
      <alignment horizontal="left" wrapText="1"/>
    </xf>
    <xf numFmtId="0" fontId="21" fillId="0" borderId="1" xfId="3" applyFont="1" applyBorder="1" applyAlignment="1">
      <alignment horizontal="left" vertical="center" wrapText="1"/>
    </xf>
    <xf numFmtId="0" fontId="21" fillId="0" borderId="1" xfId="3" applyFont="1" applyBorder="1" applyAlignment="1">
      <alignment horizontal="left" wrapText="1"/>
    </xf>
    <xf numFmtId="0" fontId="2" fillId="2" borderId="9" xfId="3" applyFont="1" applyFill="1" applyBorder="1"/>
    <xf numFmtId="0" fontId="2" fillId="2" borderId="11" xfId="3" applyFont="1" applyFill="1" applyBorder="1"/>
    <xf numFmtId="0" fontId="2" fillId="2" borderId="3" xfId="3" applyFont="1" applyFill="1" applyBorder="1"/>
    <xf numFmtId="0" fontId="13" fillId="0" borderId="1" xfId="3" applyFont="1" applyBorder="1" applyAlignment="1">
      <alignment horizontal="left" wrapText="1"/>
    </xf>
    <xf numFmtId="0" fontId="4" fillId="0" borderId="8" xfId="3" applyBorder="1"/>
    <xf numFmtId="0" fontId="4" fillId="0" borderId="7" xfId="3" applyBorder="1"/>
    <xf numFmtId="0" fontId="4" fillId="2" borderId="8" xfId="3" applyFill="1" applyBorder="1"/>
    <xf numFmtId="0" fontId="4" fillId="2" borderId="7" xfId="3" applyFill="1" applyBorder="1"/>
    <xf numFmtId="0" fontId="4" fillId="0" borderId="9" xfId="3" applyBorder="1"/>
    <xf numFmtId="0" fontId="4" fillId="0" borderId="3" xfId="3" applyBorder="1"/>
    <xf numFmtId="0" fontId="21" fillId="2" borderId="11" xfId="3" applyFont="1" applyFill="1" applyBorder="1"/>
    <xf numFmtId="0" fontId="18" fillId="3" borderId="10" xfId="3" applyFont="1" applyFill="1" applyBorder="1"/>
    <xf numFmtId="0" fontId="21" fillId="3" borderId="2" xfId="3" applyFont="1" applyFill="1" applyBorder="1"/>
    <xf numFmtId="0" fontId="4" fillId="0" borderId="4" xfId="3" applyBorder="1"/>
    <xf numFmtId="0" fontId="4" fillId="0" borderId="6" xfId="3" applyBorder="1"/>
    <xf numFmtId="0" fontId="4" fillId="0" borderId="11" xfId="3" applyBorder="1"/>
    <xf numFmtId="0" fontId="4" fillId="2" borderId="9" xfId="3" applyFill="1" applyBorder="1"/>
    <xf numFmtId="0" fontId="4" fillId="2" borderId="3" xfId="3" applyFill="1" applyBorder="1"/>
    <xf numFmtId="0" fontId="19" fillId="0" borderId="1" xfId="3" applyFont="1" applyBorder="1" applyAlignment="1">
      <alignment horizontal="left" wrapText="1"/>
    </xf>
    <xf numFmtId="0" fontId="13" fillId="0" borderId="1" xfId="3" applyFont="1" applyBorder="1" applyAlignment="1">
      <alignment horizontal="left" vertical="center" wrapText="1"/>
    </xf>
    <xf numFmtId="0" fontId="13" fillId="0" borderId="4" xfId="3" applyFont="1" applyBorder="1"/>
    <xf numFmtId="0" fontId="13" fillId="0" borderId="6" xfId="3" applyFont="1" applyBorder="1"/>
    <xf numFmtId="0" fontId="13" fillId="0" borderId="8" xfId="3" applyFont="1" applyBorder="1"/>
    <xf numFmtId="0" fontId="13" fillId="0" borderId="7" xfId="3" applyFont="1" applyBorder="1"/>
    <xf numFmtId="0" fontId="13" fillId="0" borderId="9" xfId="3" applyFont="1" applyBorder="1"/>
    <xf numFmtId="0" fontId="13" fillId="0" borderId="3" xfId="3" applyFont="1" applyBorder="1"/>
    <xf numFmtId="0" fontId="13" fillId="2" borderId="0" xfId="3" applyFont="1" applyFill="1"/>
    <xf numFmtId="0" fontId="4" fillId="2" borderId="15" xfId="3" applyFill="1" applyBorder="1"/>
    <xf numFmtId="0" fontId="2" fillId="0" borderId="11" xfId="3" applyFont="1" applyBorder="1"/>
    <xf numFmtId="0" fontId="2" fillId="0" borderId="5" xfId="3" applyFont="1" applyBorder="1"/>
    <xf numFmtId="0" fontId="4" fillId="2" borderId="0" xfId="3" applyFill="1"/>
    <xf numFmtId="0" fontId="4" fillId="2" borderId="6" xfId="3" applyFill="1" applyBorder="1"/>
    <xf numFmtId="0" fontId="13" fillId="2" borderId="15" xfId="3" applyFont="1" applyFill="1" applyBorder="1"/>
    <xf numFmtId="0" fontId="4" fillId="2" borderId="4" xfId="3" applyFill="1" applyBorder="1"/>
    <xf numFmtId="0" fontId="13" fillId="2" borderId="5" xfId="3" applyFont="1" applyFill="1" applyBorder="1"/>
    <xf numFmtId="0" fontId="8" fillId="0" borderId="0" xfId="0" applyFont="1" applyAlignment="1" applyProtection="1">
      <alignment vertical="distributed"/>
      <protection locked="0"/>
    </xf>
    <xf numFmtId="44" fontId="3" fillId="0" borderId="0" xfId="1" applyNumberFormat="1" applyFont="1" applyFill="1" applyBorder="1" applyAlignment="1" applyProtection="1">
      <alignment shrinkToFit="1"/>
      <protection locked="0"/>
    </xf>
    <xf numFmtId="0" fontId="4" fillId="2" borderId="16" xfId="3" applyFill="1" applyBorder="1" applyAlignment="1" applyProtection="1">
      <alignment horizontal="center"/>
      <protection locked="0"/>
    </xf>
    <xf numFmtId="0" fontId="10" fillId="3" borderId="17" xfId="3" applyFont="1" applyFill="1" applyBorder="1" applyAlignment="1" applyProtection="1">
      <alignment horizontal="center" wrapText="1"/>
      <protection locked="0"/>
    </xf>
    <xf numFmtId="0" fontId="4" fillId="0" borderId="0" xfId="3" applyAlignment="1" applyProtection="1">
      <alignment horizontal="center"/>
      <protection locked="0"/>
    </xf>
    <xf numFmtId="0" fontId="0" fillId="2" borderId="1" xfId="0" applyFill="1" applyBorder="1" applyAlignment="1" applyProtection="1">
      <alignment horizontal="center"/>
      <protection locked="0"/>
    </xf>
    <xf numFmtId="0" fontId="10" fillId="3" borderId="3" xfId="0" applyFont="1" applyFill="1" applyBorder="1" applyAlignment="1" applyProtection="1">
      <alignment horizontal="center" wrapText="1"/>
      <protection locked="0"/>
    </xf>
    <xf numFmtId="44" fontId="4" fillId="0" borderId="10" xfId="1" applyNumberFormat="1" applyFont="1" applyFill="1" applyBorder="1" applyAlignment="1" applyProtection="1">
      <alignment shrinkToFit="1"/>
      <protection locked="0"/>
    </xf>
    <xf numFmtId="44" fontId="4" fillId="0" borderId="1" xfId="1" applyNumberFormat="1" applyFont="1" applyFill="1" applyBorder="1" applyAlignment="1" applyProtection="1">
      <alignment shrinkToFit="1"/>
      <protection locked="0"/>
    </xf>
    <xf numFmtId="10" fontId="4" fillId="0" borderId="1" xfId="1" applyNumberFormat="1" applyFont="1" applyFill="1" applyBorder="1" applyAlignment="1" applyProtection="1">
      <alignment horizontal="center" shrinkToFit="1"/>
      <protection locked="0"/>
    </xf>
    <xf numFmtId="44" fontId="3" fillId="0" borderId="0" xfId="1" applyNumberFormat="1" applyFont="1" applyFill="1" applyBorder="1" applyAlignment="1" applyProtection="1">
      <alignment horizontal="center" shrinkToFit="1"/>
      <protection locked="0"/>
    </xf>
    <xf numFmtId="0" fontId="4" fillId="2" borderId="16"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10" fontId="4" fillId="0" borderId="1" xfId="1" applyNumberFormat="1" applyFont="1" applyFill="1" applyBorder="1" applyAlignment="1" applyProtection="1">
      <alignment horizontal="center"/>
      <protection locked="0"/>
    </xf>
    <xf numFmtId="44" fontId="4" fillId="0" borderId="1" xfId="1" applyNumberFormat="1" applyFont="1" applyFill="1" applyBorder="1" applyProtection="1">
      <protection locked="0"/>
    </xf>
    <xf numFmtId="164" fontId="8" fillId="0" borderId="7" xfId="1" applyNumberFormat="1" applyFont="1" applyFill="1" applyBorder="1" applyAlignment="1" applyProtection="1">
      <alignment horizontal="center"/>
      <protection locked="0"/>
    </xf>
    <xf numFmtId="167" fontId="4" fillId="0" borderId="1" xfId="0" applyNumberFormat="1" applyFont="1" applyBorder="1" applyAlignment="1" applyProtection="1">
      <alignment horizontal="left" shrinkToFit="1"/>
      <protection locked="0"/>
    </xf>
    <xf numFmtId="0" fontId="4" fillId="0" borderId="1" xfId="0" applyFont="1" applyBorder="1" applyAlignment="1" applyProtection="1">
      <alignment horizontal="left" vertical="center"/>
      <protection locked="0"/>
    </xf>
    <xf numFmtId="0" fontId="4" fillId="2" borderId="28" xfId="3" applyFill="1" applyBorder="1" applyProtection="1">
      <protection hidden="1"/>
    </xf>
    <xf numFmtId="0" fontId="3" fillId="3" borderId="19" xfId="3" applyFont="1" applyFill="1" applyBorder="1" applyProtection="1">
      <protection hidden="1"/>
    </xf>
    <xf numFmtId="0" fontId="10" fillId="3" borderId="1" xfId="3" applyFont="1" applyFill="1" applyBorder="1" applyAlignment="1" applyProtection="1">
      <alignment horizontal="center" wrapText="1"/>
      <protection hidden="1"/>
    </xf>
    <xf numFmtId="164" fontId="10" fillId="3" borderId="20" xfId="1" applyNumberFormat="1" applyFont="1" applyFill="1" applyBorder="1" applyAlignment="1" applyProtection="1">
      <alignment horizontal="center" wrapText="1"/>
      <protection hidden="1"/>
    </xf>
    <xf numFmtId="166" fontId="4" fillId="0" borderId="1" xfId="3" applyNumberFormat="1" applyBorder="1" applyAlignment="1" applyProtection="1">
      <alignment horizontal="left" shrinkToFit="1"/>
      <protection locked="0"/>
    </xf>
    <xf numFmtId="10" fontId="4" fillId="0" borderId="1" xfId="3" applyNumberFormat="1" applyBorder="1" applyAlignment="1" applyProtection="1">
      <alignment horizontal="center" shrinkToFit="1"/>
      <protection locked="0"/>
    </xf>
    <xf numFmtId="0" fontId="4" fillId="0" borderId="2" xfId="3" applyBorder="1" applyAlignment="1" applyProtection="1">
      <alignment wrapText="1"/>
      <protection locked="0"/>
    </xf>
    <xf numFmtId="0" fontId="3" fillId="0" borderId="1" xfId="0" applyFont="1" applyBorder="1" applyAlignment="1" applyProtection="1">
      <alignment horizontal="left" vertical="center"/>
      <protection locked="0"/>
    </xf>
    <xf numFmtId="0" fontId="2" fillId="0" borderId="0" xfId="3" applyFont="1"/>
    <xf numFmtId="44" fontId="4" fillId="0" borderId="1" xfId="1" applyNumberFormat="1" applyFont="1" applyFill="1" applyBorder="1" applyAlignment="1" applyProtection="1">
      <alignment shrinkToFit="1"/>
    </xf>
    <xf numFmtId="44" fontId="4" fillId="4" borderId="1" xfId="1" applyNumberFormat="1" applyFont="1" applyFill="1" applyBorder="1" applyAlignment="1" applyProtection="1">
      <alignment shrinkToFit="1"/>
    </xf>
    <xf numFmtId="166" fontId="4" fillId="4" borderId="1" xfId="0" applyNumberFormat="1" applyFont="1" applyFill="1" applyBorder="1" applyAlignment="1">
      <alignment horizontal="left" shrinkToFit="1"/>
    </xf>
    <xf numFmtId="44" fontId="4" fillId="0" borderId="1" xfId="2" applyNumberFormat="1" applyFont="1" applyFill="1" applyBorder="1" applyAlignment="1" applyProtection="1">
      <alignment horizontal="center"/>
    </xf>
    <xf numFmtId="44" fontId="4" fillId="4" borderId="1" xfId="2" applyNumberFormat="1" applyFont="1" applyFill="1" applyBorder="1" applyAlignment="1" applyProtection="1">
      <alignment horizontal="center"/>
    </xf>
    <xf numFmtId="44" fontId="4" fillId="0" borderId="0" xfId="3" applyNumberFormat="1" applyProtection="1">
      <protection locked="0"/>
    </xf>
    <xf numFmtId="44" fontId="4" fillId="0" borderId="14" xfId="1" applyNumberFormat="1" applyFont="1" applyFill="1" applyBorder="1" applyProtection="1"/>
    <xf numFmtId="0" fontId="4" fillId="3" borderId="15" xfId="0" applyFont="1" applyFill="1" applyBorder="1" applyProtection="1">
      <protection locked="0"/>
    </xf>
    <xf numFmtId="44" fontId="4" fillId="0" borderId="30" xfId="1" applyNumberFormat="1" applyFont="1" applyFill="1" applyBorder="1" applyProtection="1"/>
    <xf numFmtId="0" fontId="3" fillId="3" borderId="15" xfId="0" applyFont="1" applyFill="1" applyBorder="1" applyProtection="1">
      <protection locked="0"/>
    </xf>
    <xf numFmtId="44" fontId="4" fillId="0" borderId="14" xfId="0" applyNumberFormat="1" applyFont="1" applyBorder="1" applyAlignment="1" applyProtection="1">
      <alignment horizontal="left" shrinkToFit="1"/>
      <protection locked="0"/>
    </xf>
    <xf numFmtId="44" fontId="4" fillId="0" borderId="14" xfId="0" applyNumberFormat="1" applyFont="1" applyBorder="1" applyProtection="1">
      <protection locked="0"/>
    </xf>
    <xf numFmtId="44" fontId="3" fillId="0" borderId="30" xfId="1" applyNumberFormat="1" applyFont="1" applyFill="1" applyBorder="1" applyAlignment="1" applyProtection="1">
      <alignment shrinkToFit="1"/>
    </xf>
    <xf numFmtId="165" fontId="3" fillId="0" borderId="30" xfId="0" applyNumberFormat="1" applyFont="1" applyBorder="1"/>
    <xf numFmtId="44" fontId="3" fillId="0" borderId="30" xfId="0" applyNumberFormat="1" applyFont="1" applyBorder="1" applyAlignment="1">
      <alignment shrinkToFit="1"/>
    </xf>
    <xf numFmtId="44" fontId="4" fillId="0" borderId="14" xfId="1" applyNumberFormat="1" applyFont="1" applyFill="1" applyBorder="1" applyAlignment="1" applyProtection="1">
      <alignment shrinkToFit="1"/>
    </xf>
    <xf numFmtId="165" fontId="3" fillId="0" borderId="30" xfId="1" applyNumberFormat="1" applyFont="1" applyFill="1" applyBorder="1" applyAlignment="1" applyProtection="1">
      <alignment shrinkToFit="1"/>
    </xf>
    <xf numFmtId="166" fontId="4" fillId="0" borderId="14" xfId="0" applyNumberFormat="1" applyFont="1" applyBorder="1" applyAlignment="1" applyProtection="1">
      <alignment horizontal="left" shrinkToFit="1"/>
      <protection locked="0"/>
    </xf>
    <xf numFmtId="44" fontId="3" fillId="0" borderId="30" xfId="1" applyNumberFormat="1" applyFont="1" applyFill="1" applyBorder="1" applyAlignment="1" applyProtection="1">
      <alignment horizontal="left" shrinkToFit="1"/>
    </xf>
    <xf numFmtId="166" fontId="4" fillId="0" borderId="14" xfId="3" applyNumberFormat="1" applyBorder="1" applyAlignment="1" applyProtection="1">
      <alignment horizontal="left" shrinkToFit="1"/>
      <protection locked="0"/>
    </xf>
    <xf numFmtId="44" fontId="3" fillId="0" borderId="30" xfId="1" applyNumberFormat="1" applyFont="1" applyFill="1" applyBorder="1" applyProtection="1"/>
    <xf numFmtId="0" fontId="11" fillId="4" borderId="1" xfId="0" applyFont="1" applyFill="1" applyBorder="1" applyAlignment="1" applyProtection="1">
      <alignment horizontal="center"/>
      <protection locked="0"/>
    </xf>
    <xf numFmtId="0" fontId="0" fillId="0" borderId="1" xfId="0" applyBorder="1" applyProtection="1">
      <protection locked="0"/>
    </xf>
    <xf numFmtId="49" fontId="4" fillId="0" borderId="1" xfId="0" applyNumberFormat="1"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wrapText="1"/>
      <protection locked="0"/>
    </xf>
    <xf numFmtId="168" fontId="4" fillId="0" borderId="19" xfId="0" applyNumberFormat="1" applyFont="1" applyBorder="1" applyAlignment="1" applyProtection="1">
      <alignment horizontal="left" wrapText="1"/>
      <protection hidden="1"/>
    </xf>
    <xf numFmtId="0" fontId="4" fillId="0" borderId="1" xfId="0" applyFont="1" applyBorder="1" applyProtection="1">
      <protection locked="0"/>
    </xf>
    <xf numFmtId="0" fontId="3" fillId="0" borderId="1" xfId="0" applyFont="1" applyBorder="1" applyAlignment="1" applyProtection="1">
      <alignment horizontal="right" vertical="center"/>
      <protection locked="0"/>
    </xf>
    <xf numFmtId="44" fontId="0" fillId="0" borderId="0" xfId="4" applyFont="1" applyFill="1"/>
    <xf numFmtId="10" fontId="4" fillId="0" borderId="14" xfId="1" applyNumberFormat="1" applyFont="1" applyFill="1" applyBorder="1" applyAlignment="1" applyProtection="1">
      <alignment horizontal="center" shrinkToFit="1"/>
      <protection locked="0"/>
    </xf>
    <xf numFmtId="164" fontId="10" fillId="3" borderId="1" xfId="1" applyNumberFormat="1" applyFont="1" applyFill="1" applyBorder="1" applyAlignment="1" applyProtection="1">
      <alignment wrapText="1"/>
      <protection locked="0"/>
    </xf>
    <xf numFmtId="44" fontId="3" fillId="0" borderId="23" xfId="1" applyNumberFormat="1" applyFont="1" applyFill="1" applyBorder="1" applyAlignment="1" applyProtection="1">
      <alignment shrinkToFit="1"/>
    </xf>
    <xf numFmtId="0" fontId="4" fillId="3" borderId="2" xfId="0" applyFont="1" applyFill="1" applyBorder="1" applyProtection="1">
      <protection locked="0"/>
    </xf>
    <xf numFmtId="0" fontId="4" fillId="3" borderId="10" xfId="0" applyFont="1" applyFill="1" applyBorder="1" applyProtection="1">
      <protection locked="0"/>
    </xf>
    <xf numFmtId="164" fontId="4" fillId="0" borderId="0" xfId="1" applyNumberFormat="1" applyFont="1" applyFill="1" applyAlignment="1" applyProtection="1">
      <alignment horizontal="center"/>
      <protection locked="0"/>
    </xf>
    <xf numFmtId="44" fontId="4" fillId="0" borderId="4" xfId="0" applyNumberFormat="1" applyFont="1" applyBorder="1" applyAlignment="1" applyProtection="1">
      <alignment horizontal="left" shrinkToFit="1"/>
      <protection locked="0"/>
    </xf>
    <xf numFmtId="0" fontId="10" fillId="3" borderId="1" xfId="0" applyFont="1" applyFill="1" applyBorder="1" applyAlignment="1">
      <alignment horizontal="center" wrapText="1"/>
    </xf>
    <xf numFmtId="164" fontId="8" fillId="0" borderId="0" xfId="1" applyNumberFormat="1" applyFont="1" applyFill="1" applyAlignment="1" applyProtection="1">
      <alignment horizontal="center"/>
      <protection locked="0"/>
    </xf>
    <xf numFmtId="164" fontId="6" fillId="0" borderId="0" xfId="1" applyNumberFormat="1" applyFont="1" applyFill="1" applyAlignment="1" applyProtection="1">
      <alignment horizontal="center"/>
      <protection locked="0"/>
    </xf>
    <xf numFmtId="0" fontId="0" fillId="3" borderId="10" xfId="0" applyFill="1" applyBorder="1"/>
    <xf numFmtId="10" fontId="23" fillId="0" borderId="33" xfId="3" applyNumberFormat="1" applyFont="1" applyBorder="1" applyAlignment="1" applyProtection="1">
      <alignment horizontal="center" vertical="center" wrapText="1"/>
      <protection locked="0"/>
    </xf>
    <xf numFmtId="0" fontId="3"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3" fillId="0" borderId="1" xfId="0" applyFont="1" applyBorder="1" applyAlignment="1" applyProtection="1">
      <alignment horizontal="left"/>
      <protection locked="0"/>
    </xf>
    <xf numFmtId="166" fontId="3" fillId="0" borderId="30" xfId="0" applyNumberFormat="1" applyFont="1" applyBorder="1" applyAlignment="1" applyProtection="1">
      <alignment shrinkToFit="1"/>
      <protection locked="0"/>
    </xf>
    <xf numFmtId="0" fontId="21" fillId="0" borderId="2" xfId="3" applyFont="1" applyBorder="1" applyAlignment="1">
      <alignment horizontal="left" wrapText="1"/>
    </xf>
    <xf numFmtId="44" fontId="4" fillId="0" borderId="1" xfId="4" applyFont="1" applyFill="1" applyBorder="1" applyAlignment="1" applyProtection="1">
      <alignment horizontal="center"/>
      <protection locked="0"/>
    </xf>
    <xf numFmtId="0" fontId="3" fillId="3" borderId="10" xfId="0" applyFont="1" applyFill="1" applyBorder="1" applyProtection="1">
      <protection locked="0"/>
    </xf>
    <xf numFmtId="44" fontId="4" fillId="0" borderId="1" xfId="4" applyFont="1" applyBorder="1" applyAlignment="1" applyProtection="1">
      <alignment horizontal="left" shrinkToFit="1"/>
      <protection locked="0"/>
    </xf>
    <xf numFmtId="44" fontId="4" fillId="0" borderId="2" xfId="1" applyNumberFormat="1" applyFont="1" applyFill="1" applyBorder="1" applyAlignment="1" applyProtection="1">
      <alignment shrinkToFit="1"/>
    </xf>
    <xf numFmtId="44" fontId="3" fillId="0" borderId="10" xfId="1" applyNumberFormat="1" applyFont="1" applyFill="1" applyBorder="1" applyAlignment="1" applyProtection="1">
      <alignment shrinkToFit="1"/>
    </xf>
    <xf numFmtId="0" fontId="30" fillId="0" borderId="0" xfId="3" applyFont="1" applyProtection="1">
      <protection locked="0"/>
    </xf>
    <xf numFmtId="0" fontId="13" fillId="0" borderId="15" xfId="0" applyFont="1" applyBorder="1" applyProtection="1">
      <protection locked="0"/>
    </xf>
    <xf numFmtId="0" fontId="13" fillId="0" borderId="2" xfId="0" applyFont="1" applyBorder="1" applyProtection="1">
      <protection locked="0"/>
    </xf>
    <xf numFmtId="0" fontId="2" fillId="2" borderId="16" xfId="3" applyFont="1" applyFill="1" applyBorder="1"/>
    <xf numFmtId="0" fontId="4" fillId="2" borderId="16" xfId="3" applyFill="1" applyBorder="1" applyAlignment="1" applyProtection="1">
      <alignment horizontal="center" wrapText="1"/>
      <protection hidden="1"/>
    </xf>
    <xf numFmtId="164" fontId="4" fillId="2" borderId="29" xfId="1" applyNumberFormat="1" applyFont="1" applyFill="1" applyBorder="1" applyAlignment="1" applyProtection="1">
      <alignment horizontal="center" wrapText="1"/>
      <protection hidden="1"/>
    </xf>
    <xf numFmtId="164" fontId="10" fillId="3" borderId="2" xfId="1" applyNumberFormat="1" applyFont="1" applyFill="1" applyBorder="1" applyAlignment="1" applyProtection="1">
      <alignment wrapText="1"/>
      <protection locked="0"/>
    </xf>
    <xf numFmtId="44" fontId="4" fillId="0" borderId="10" xfId="1" applyNumberFormat="1" applyFont="1" applyFill="1" applyBorder="1" applyAlignment="1" applyProtection="1">
      <alignment shrinkToFit="1"/>
    </xf>
    <xf numFmtId="0" fontId="3" fillId="2" borderId="33" xfId="3" applyFont="1" applyFill="1" applyBorder="1" applyAlignment="1" applyProtection="1">
      <alignment horizontal="right" wrapText="1"/>
      <protection locked="0"/>
    </xf>
    <xf numFmtId="44" fontId="4" fillId="0" borderId="30" xfId="1" applyNumberFormat="1" applyFont="1" applyFill="1" applyBorder="1" applyAlignment="1" applyProtection="1">
      <alignment horizontal="left" shrinkToFit="1"/>
    </xf>
    <xf numFmtId="44" fontId="4" fillId="0" borderId="30" xfId="1" applyNumberFormat="1" applyFont="1" applyFill="1" applyBorder="1" applyAlignment="1" applyProtection="1">
      <alignment horizontal="left" vertical="center" shrinkToFit="1"/>
    </xf>
    <xf numFmtId="44" fontId="4" fillId="0" borderId="30" xfId="1" applyNumberFormat="1" applyFont="1" applyFill="1" applyBorder="1" applyAlignment="1" applyProtection="1">
      <alignment shrinkToFit="1"/>
    </xf>
    <xf numFmtId="165" fontId="4" fillId="0" borderId="30" xfId="0" applyNumberFormat="1" applyFont="1" applyBorder="1"/>
    <xf numFmtId="166" fontId="4" fillId="0" borderId="30" xfId="0" applyNumberFormat="1" applyFont="1" applyBorder="1" applyAlignment="1" applyProtection="1">
      <alignment shrinkToFit="1"/>
      <protection locked="0"/>
    </xf>
    <xf numFmtId="44" fontId="4" fillId="0" borderId="30" xfId="0" applyNumberFormat="1" applyFont="1" applyBorder="1" applyAlignment="1">
      <alignment horizontal="right"/>
    </xf>
    <xf numFmtId="0" fontId="2" fillId="0" borderId="15" xfId="3" applyFont="1" applyBorder="1"/>
    <xf numFmtId="0" fontId="25" fillId="0" borderId="7" xfId="6" applyFont="1" applyBorder="1" applyAlignment="1" applyProtection="1">
      <alignment vertical="center"/>
    </xf>
    <xf numFmtId="0" fontId="1" fillId="2" borderId="5" xfId="3" applyFont="1" applyFill="1" applyBorder="1"/>
    <xf numFmtId="0" fontId="2" fillId="2" borderId="14" xfId="3" applyFont="1" applyFill="1" applyBorder="1"/>
    <xf numFmtId="0" fontId="2" fillId="2" borderId="12" xfId="3" applyFont="1" applyFill="1" applyBorder="1"/>
    <xf numFmtId="0" fontId="1" fillId="2" borderId="11" xfId="3" applyFont="1" applyFill="1" applyBorder="1"/>
    <xf numFmtId="0" fontId="2" fillId="0" borderId="3" xfId="3" applyFont="1" applyBorder="1"/>
    <xf numFmtId="0" fontId="2" fillId="0" borderId="9" xfId="3" applyFont="1" applyBorder="1"/>
    <xf numFmtId="44" fontId="4" fillId="0" borderId="1" xfId="4" applyFont="1" applyFill="1" applyBorder="1" applyAlignment="1" applyProtection="1">
      <alignment horizontal="center"/>
    </xf>
    <xf numFmtId="0" fontId="4" fillId="0" borderId="30" xfId="0" applyFont="1" applyBorder="1"/>
    <xf numFmtId="44" fontId="4" fillId="0" borderId="24" xfId="0" applyNumberFormat="1" applyFont="1" applyBorder="1"/>
    <xf numFmtId="44" fontId="4" fillId="0" borderId="30" xfId="0" applyNumberFormat="1" applyFont="1" applyBorder="1"/>
    <xf numFmtId="44" fontId="4" fillId="0" borderId="1" xfId="4" applyFont="1" applyFill="1" applyBorder="1" applyAlignment="1" applyProtection="1">
      <alignment horizontal="left" shrinkToFit="1"/>
    </xf>
    <xf numFmtId="44" fontId="4" fillId="0" borderId="30" xfId="0" applyNumberFormat="1" applyFont="1" applyBorder="1" applyAlignment="1">
      <alignment horizontal="left"/>
    </xf>
    <xf numFmtId="44" fontId="4" fillId="0" borderId="30" xfId="0" applyNumberFormat="1" applyFont="1" applyBorder="1" applyAlignment="1">
      <alignment horizontal="left" shrinkToFit="1"/>
    </xf>
    <xf numFmtId="44" fontId="3" fillId="0" borderId="30" xfId="0" applyNumberFormat="1" applyFont="1" applyBorder="1"/>
    <xf numFmtId="44" fontId="4" fillId="0" borderId="1" xfId="0" applyNumberFormat="1" applyFont="1" applyBorder="1"/>
    <xf numFmtId="44" fontId="4" fillId="0" borderId="1" xfId="0" applyNumberFormat="1" applyFont="1" applyBorder="1" applyAlignment="1">
      <alignment horizontal="left" shrinkToFit="1"/>
    </xf>
    <xf numFmtId="44" fontId="4" fillId="0" borderId="20" xfId="1" applyNumberFormat="1" applyFont="1" applyFill="1" applyBorder="1" applyProtection="1"/>
    <xf numFmtId="44" fontId="4" fillId="2" borderId="17" xfId="3" applyNumberFormat="1" applyFill="1" applyBorder="1"/>
    <xf numFmtId="44" fontId="4" fillId="0" borderId="0" xfId="3" applyNumberFormat="1"/>
    <xf numFmtId="44" fontId="3" fillId="0" borderId="30" xfId="3" applyNumberFormat="1" applyFont="1" applyBorder="1" applyAlignment="1">
      <alignment horizontal="right"/>
    </xf>
    <xf numFmtId="44" fontId="3" fillId="0" borderId="31" xfId="3" applyNumberFormat="1" applyFont="1" applyBorder="1"/>
    <xf numFmtId="10" fontId="4" fillId="2" borderId="17" xfId="3" applyNumberFormat="1" applyFill="1" applyBorder="1" applyAlignment="1">
      <alignment horizontal="center"/>
    </xf>
    <xf numFmtId="0" fontId="4" fillId="0" borderId="0" xfId="3" applyAlignment="1">
      <alignment horizontal="left"/>
    </xf>
    <xf numFmtId="10" fontId="4" fillId="0" borderId="0" xfId="3" applyNumberFormat="1" applyAlignment="1">
      <alignment horizontal="center"/>
    </xf>
    <xf numFmtId="0" fontId="4" fillId="0" borderId="10" xfId="1" quotePrefix="1" applyNumberFormat="1" applyFont="1" applyFill="1" applyBorder="1" applyAlignment="1" applyProtection="1">
      <protection locked="0"/>
    </xf>
    <xf numFmtId="0" fontId="13" fillId="0" borderId="15" xfId="1" quotePrefix="1" applyNumberFormat="1" applyFont="1" applyFill="1" applyBorder="1" applyAlignment="1" applyProtection="1">
      <protection locked="0"/>
    </xf>
    <xf numFmtId="44" fontId="4" fillId="0" borderId="14" xfId="1" applyNumberFormat="1" applyFont="1" applyFill="1" applyBorder="1" applyProtection="1">
      <protection locked="0"/>
    </xf>
    <xf numFmtId="0" fontId="7" fillId="3" borderId="10" xfId="3" applyFont="1" applyFill="1" applyBorder="1" applyAlignment="1">
      <alignment horizontal="center"/>
    </xf>
    <xf numFmtId="0" fontId="7" fillId="3" borderId="2" xfId="3" applyFont="1" applyFill="1" applyBorder="1" applyAlignment="1">
      <alignment horizontal="center"/>
    </xf>
    <xf numFmtId="0" fontId="21" fillId="0" borderId="10" xfId="3" applyFont="1" applyBorder="1" applyAlignment="1">
      <alignment horizontal="left" wrapText="1"/>
    </xf>
    <xf numFmtId="0" fontId="21" fillId="0" borderId="2" xfId="3" applyFont="1" applyBorder="1" applyAlignment="1">
      <alignment horizontal="left" wrapText="1"/>
    </xf>
    <xf numFmtId="0" fontId="14" fillId="0" borderId="0" xfId="3" applyFont="1" applyAlignment="1">
      <alignment horizontal="center"/>
    </xf>
    <xf numFmtId="0" fontId="18" fillId="3" borderId="10" xfId="3" applyFont="1" applyFill="1" applyBorder="1" applyAlignment="1">
      <alignment horizontal="center"/>
    </xf>
    <xf numFmtId="0" fontId="18" fillId="3" borderId="2" xfId="3" applyFont="1" applyFill="1" applyBorder="1" applyAlignment="1">
      <alignment horizontal="center"/>
    </xf>
    <xf numFmtId="0" fontId="21" fillId="0" borderId="10" xfId="3" applyFont="1" applyBorder="1" applyAlignment="1">
      <alignment horizontal="left" vertical="center" wrapText="1"/>
    </xf>
    <xf numFmtId="0" fontId="21" fillId="0" borderId="2" xfId="3" applyFont="1" applyBorder="1" applyAlignment="1">
      <alignment horizontal="left" vertical="center" wrapText="1"/>
    </xf>
    <xf numFmtId="0" fontId="21" fillId="0" borderId="4" xfId="3" applyFont="1" applyBorder="1" applyAlignment="1">
      <alignment horizontal="left" wrapText="1"/>
    </xf>
    <xf numFmtId="0" fontId="21" fillId="0" borderId="6" xfId="3" applyFont="1" applyBorder="1" applyAlignment="1">
      <alignment horizontal="left" wrapText="1"/>
    </xf>
    <xf numFmtId="0" fontId="2" fillId="0" borderId="15" xfId="3" applyFont="1" applyBorder="1" applyAlignment="1">
      <alignment horizontal="center"/>
    </xf>
    <xf numFmtId="0" fontId="0" fillId="0" borderId="0" xfId="0"/>
    <xf numFmtId="0" fontId="13" fillId="0" borderId="10" xfId="3" applyFont="1" applyBorder="1" applyAlignment="1">
      <alignment horizontal="left" wrapText="1"/>
    </xf>
    <xf numFmtId="0" fontId="13" fillId="0" borderId="2" xfId="3" applyFont="1" applyBorder="1" applyAlignment="1">
      <alignment horizontal="left" wrapText="1"/>
    </xf>
    <xf numFmtId="0" fontId="18" fillId="3" borderId="10" xfId="3" applyFont="1" applyFill="1" applyBorder="1" applyAlignment="1">
      <alignment horizontal="center" wrapText="1"/>
    </xf>
    <xf numFmtId="0" fontId="18" fillId="3" borderId="2" xfId="3" applyFont="1" applyFill="1" applyBorder="1" applyAlignment="1">
      <alignment horizontal="center" wrapText="1"/>
    </xf>
    <xf numFmtId="0" fontId="2" fillId="2" borderId="15" xfId="3" applyFont="1" applyFill="1" applyBorder="1" applyAlignment="1">
      <alignment horizontal="center"/>
    </xf>
    <xf numFmtId="0" fontId="18" fillId="3" borderId="10" xfId="3" applyFont="1" applyFill="1" applyBorder="1" applyAlignment="1">
      <alignment horizontal="left"/>
    </xf>
    <xf numFmtId="0" fontId="18" fillId="3" borderId="2" xfId="3" applyFont="1" applyFill="1" applyBorder="1" applyAlignment="1">
      <alignment horizontal="left"/>
    </xf>
    <xf numFmtId="0" fontId="4" fillId="2" borderId="11" xfId="3" applyFill="1" applyBorder="1" applyAlignment="1">
      <alignment horizontal="center"/>
    </xf>
    <xf numFmtId="0" fontId="18" fillId="3" borderId="10" xfId="3" applyFont="1" applyFill="1" applyBorder="1" applyAlignment="1">
      <alignment horizontal="center" vertical="center"/>
    </xf>
    <xf numFmtId="0" fontId="18" fillId="3" borderId="2" xfId="3" applyFont="1" applyFill="1" applyBorder="1" applyAlignment="1">
      <alignment horizontal="center" vertical="center"/>
    </xf>
    <xf numFmtId="0" fontId="2" fillId="0" borderId="11" xfId="3" applyFont="1" applyBorder="1" applyAlignment="1">
      <alignment horizontal="center"/>
    </xf>
    <xf numFmtId="0" fontId="2" fillId="0" borderId="5" xfId="3" applyFont="1" applyBorder="1" applyAlignment="1">
      <alignment horizontal="center"/>
    </xf>
    <xf numFmtId="0" fontId="4" fillId="0" borderId="15" xfId="3" applyBorder="1" applyAlignment="1">
      <alignment horizontal="center"/>
    </xf>
    <xf numFmtId="0" fontId="4" fillId="0" borderId="2" xfId="3" applyBorder="1" applyAlignment="1">
      <alignment horizontal="center"/>
    </xf>
    <xf numFmtId="164" fontId="11" fillId="4" borderId="10" xfId="1" applyNumberFormat="1" applyFont="1" applyFill="1" applyBorder="1" applyAlignment="1" applyProtection="1">
      <alignment horizontal="center" wrapText="1"/>
      <protection locked="0"/>
    </xf>
    <xf numFmtId="164" fontId="11" fillId="4" borderId="2" xfId="1" applyNumberFormat="1" applyFont="1" applyFill="1" applyBorder="1" applyAlignment="1" applyProtection="1">
      <alignment horizontal="center" wrapText="1"/>
      <protection locked="0"/>
    </xf>
    <xf numFmtId="44" fontId="8" fillId="0" borderId="1" xfId="1" applyNumberFormat="1" applyFont="1" applyFill="1" applyBorder="1" applyAlignment="1" applyProtection="1">
      <alignment horizontal="left" vertical="center" shrinkToFit="1"/>
    </xf>
    <xf numFmtId="44" fontId="4" fillId="0" borderId="9" xfId="4" applyFont="1" applyFill="1" applyBorder="1" applyAlignment="1" applyProtection="1">
      <alignment horizontal="left" vertical="center" shrinkToFit="1"/>
    </xf>
    <xf numFmtId="44" fontId="8" fillId="0" borderId="3" xfId="4" applyFont="1" applyFill="1" applyBorder="1" applyAlignment="1" applyProtection="1">
      <alignment horizontal="left" vertical="center" shrinkToFit="1"/>
    </xf>
    <xf numFmtId="44" fontId="4" fillId="0" borderId="1" xfId="4" applyFont="1" applyFill="1" applyBorder="1" applyAlignment="1" applyProtection="1">
      <alignment horizontal="left" vertical="center" shrinkToFit="1"/>
    </xf>
    <xf numFmtId="44" fontId="8" fillId="0" borderId="1" xfId="4" applyFont="1" applyFill="1" applyBorder="1" applyAlignment="1" applyProtection="1">
      <alignment horizontal="left" vertical="center" shrinkToFit="1"/>
    </xf>
    <xf numFmtId="0" fontId="6" fillId="0" borderId="8"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7"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3" xfId="0" applyFont="1" applyBorder="1" applyAlignment="1" applyProtection="1">
      <alignment horizontal="center"/>
      <protection locked="0"/>
    </xf>
    <xf numFmtId="10" fontId="4" fillId="0" borderId="10" xfId="2" applyNumberFormat="1" applyFont="1" applyBorder="1" applyAlignment="1" applyProtection="1">
      <alignment horizontal="center"/>
    </xf>
    <xf numFmtId="10" fontId="4" fillId="0" borderId="2" xfId="2" applyNumberFormat="1" applyFont="1" applyBorder="1" applyAlignment="1" applyProtection="1">
      <alignment horizontal="center"/>
    </xf>
    <xf numFmtId="0" fontId="14" fillId="0" borderId="1" xfId="0" applyFont="1" applyBorder="1" applyAlignment="1" applyProtection="1">
      <alignment horizontal="center"/>
      <protection locked="0"/>
    </xf>
    <xf numFmtId="44" fontId="8" fillId="0" borderId="10" xfId="4" applyFont="1" applyFill="1" applyBorder="1" applyAlignment="1" applyProtection="1">
      <alignment horizontal="left" vertical="center" shrinkToFit="1"/>
    </xf>
    <xf numFmtId="44" fontId="8" fillId="0" borderId="2" xfId="4" applyFont="1" applyFill="1" applyBorder="1" applyAlignment="1" applyProtection="1">
      <alignment horizontal="left" vertical="center" shrinkToFit="1"/>
    </xf>
    <xf numFmtId="0" fontId="4" fillId="0" borderId="10"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2" xfId="0" applyFont="1" applyBorder="1" applyAlignment="1" applyProtection="1">
      <alignment horizontal="left"/>
      <protection locked="0"/>
    </xf>
    <xf numFmtId="44" fontId="8" fillId="0" borderId="17" xfId="1" applyNumberFormat="1" applyFont="1" applyFill="1" applyBorder="1" applyAlignment="1" applyProtection="1">
      <alignment horizontal="left" vertical="center" shrinkToFit="1"/>
    </xf>
    <xf numFmtId="0" fontId="3" fillId="3" borderId="10" xfId="0" applyFont="1" applyFill="1" applyBorder="1" applyAlignment="1">
      <alignment horizontal="right"/>
    </xf>
    <xf numFmtId="0" fontId="3" fillId="3" borderId="15" xfId="0" applyFont="1" applyFill="1" applyBorder="1" applyAlignment="1">
      <alignment horizontal="right"/>
    </xf>
    <xf numFmtId="0" fontId="3" fillId="2" borderId="1" xfId="0" applyFont="1" applyFill="1" applyBorder="1" applyAlignment="1" applyProtection="1">
      <alignment horizontal="right" wrapText="1"/>
      <protection locked="0"/>
    </xf>
    <xf numFmtId="0" fontId="29" fillId="0" borderId="10" xfId="0" applyFont="1" applyBorder="1" applyAlignment="1" applyProtection="1">
      <alignment horizontal="center"/>
      <protection locked="0"/>
    </xf>
    <xf numFmtId="0" fontId="29" fillId="0" borderId="15" xfId="0" applyFont="1" applyBorder="1" applyAlignment="1" applyProtection="1">
      <alignment horizontal="center"/>
      <protection locked="0"/>
    </xf>
    <xf numFmtId="0" fontId="29" fillId="0" borderId="2" xfId="0" applyFont="1" applyBorder="1" applyAlignment="1" applyProtection="1">
      <alignment horizontal="center"/>
      <protection locked="0"/>
    </xf>
    <xf numFmtId="0" fontId="4" fillId="2" borderId="10" xfId="0" applyFont="1" applyFill="1" applyBorder="1" applyAlignment="1">
      <alignment horizontal="left"/>
    </xf>
    <xf numFmtId="0" fontId="0" fillId="2" borderId="15" xfId="0" applyFill="1" applyBorder="1" applyAlignment="1">
      <alignment horizontal="left"/>
    </xf>
    <xf numFmtId="0" fontId="0" fillId="2" borderId="2" xfId="0" applyFill="1" applyBorder="1" applyAlignment="1">
      <alignment horizontal="left"/>
    </xf>
    <xf numFmtId="0" fontId="4" fillId="3" borderId="26" xfId="3" applyFill="1" applyBorder="1" applyAlignment="1" applyProtection="1">
      <alignment horizontal="center"/>
      <protection locked="0"/>
    </xf>
    <xf numFmtId="0" fontId="4" fillId="3" borderId="12" xfId="3" applyFill="1" applyBorder="1" applyAlignment="1" applyProtection="1">
      <alignment horizontal="center"/>
      <protection locked="0"/>
    </xf>
    <xf numFmtId="0" fontId="4" fillId="3" borderId="27" xfId="3" applyFill="1" applyBorder="1" applyAlignment="1" applyProtection="1">
      <alignment horizontal="center"/>
      <protection locked="0"/>
    </xf>
    <xf numFmtId="0" fontId="4" fillId="0" borderId="26" xfId="3" applyBorder="1" applyAlignment="1">
      <alignment horizontal="left" wrapText="1"/>
    </xf>
    <xf numFmtId="0" fontId="4" fillId="0" borderId="12" xfId="3" applyBorder="1" applyAlignment="1">
      <alignment horizontal="left" wrapText="1"/>
    </xf>
    <xf numFmtId="0" fontId="4" fillId="0" borderId="27" xfId="3" applyBorder="1" applyAlignment="1">
      <alignment horizontal="left" wrapText="1"/>
    </xf>
    <xf numFmtId="10" fontId="4" fillId="0" borderId="26" xfId="3" applyNumberFormat="1" applyBorder="1" applyAlignment="1">
      <alignment horizontal="center"/>
    </xf>
    <xf numFmtId="10" fontId="4" fillId="0" borderId="16" xfId="3" applyNumberFormat="1" applyBorder="1" applyAlignment="1">
      <alignment horizontal="center"/>
    </xf>
    <xf numFmtId="44" fontId="4" fillId="3" borderId="26" xfId="3" applyNumberFormat="1" applyFill="1" applyBorder="1"/>
    <xf numFmtId="44" fontId="4" fillId="3" borderId="16" xfId="3" applyNumberFormat="1" applyFill="1" applyBorder="1"/>
    <xf numFmtId="44" fontId="4" fillId="0" borderId="26" xfId="3" applyNumberFormat="1" applyBorder="1" applyProtection="1">
      <protection locked="0"/>
    </xf>
    <xf numFmtId="44" fontId="4" fillId="0" borderId="16" xfId="3" applyNumberFormat="1" applyBorder="1" applyProtection="1">
      <protection locked="0"/>
    </xf>
    <xf numFmtId="44" fontId="4" fillId="4" borderId="26" xfId="3" applyNumberFormat="1" applyFill="1" applyBorder="1" applyAlignment="1" applyProtection="1">
      <alignment horizontal="center"/>
      <protection locked="0"/>
    </xf>
    <xf numFmtId="44" fontId="4" fillId="4" borderId="12" xfId="3" applyNumberFormat="1" applyFill="1" applyBorder="1" applyAlignment="1" applyProtection="1">
      <alignment horizontal="center"/>
      <protection locked="0"/>
    </xf>
    <xf numFmtId="44" fontId="4" fillId="4" borderId="27" xfId="3" applyNumberFormat="1" applyFill="1" applyBorder="1" applyAlignment="1" applyProtection="1">
      <alignment horizontal="center"/>
      <protection locked="0"/>
    </xf>
    <xf numFmtId="44" fontId="4" fillId="4" borderId="26" xfId="3" applyNumberFormat="1" applyFill="1" applyBorder="1" applyAlignment="1">
      <alignment horizontal="center"/>
    </xf>
    <xf numFmtId="44" fontId="4" fillId="4" borderId="12" xfId="3" applyNumberFormat="1" applyFill="1" applyBorder="1" applyAlignment="1">
      <alignment horizontal="center"/>
    </xf>
    <xf numFmtId="44" fontId="4" fillId="4" borderId="27" xfId="3" applyNumberFormat="1" applyFill="1" applyBorder="1" applyAlignment="1">
      <alignment horizontal="center"/>
    </xf>
    <xf numFmtId="44" fontId="4" fillId="0" borderId="26" xfId="3" applyNumberFormat="1" applyBorder="1"/>
    <xf numFmtId="44" fontId="4" fillId="0" borderId="16" xfId="3" applyNumberFormat="1" applyBorder="1"/>
    <xf numFmtId="0" fontId="4" fillId="3" borderId="13" xfId="3" applyFill="1" applyBorder="1" applyAlignment="1" applyProtection="1">
      <alignment horizontal="center"/>
      <protection locked="0"/>
    </xf>
    <xf numFmtId="0" fontId="4" fillId="3" borderId="17" xfId="3" applyFill="1" applyBorder="1" applyAlignment="1" applyProtection="1">
      <alignment horizontal="center"/>
      <protection locked="0"/>
    </xf>
    <xf numFmtId="0" fontId="3" fillId="0" borderId="0" xfId="3" applyFont="1" applyAlignment="1" applyProtection="1">
      <alignment horizontal="right"/>
      <protection locked="0"/>
    </xf>
    <xf numFmtId="0" fontId="4" fillId="0" borderId="13" xfId="3" applyBorder="1" applyAlignment="1">
      <alignment horizontal="left" wrapText="1"/>
    </xf>
    <xf numFmtId="0" fontId="4" fillId="0" borderId="17" xfId="3" applyBorder="1" applyAlignment="1">
      <alignment horizontal="left" wrapText="1"/>
    </xf>
    <xf numFmtId="0" fontId="3" fillId="0" borderId="25" xfId="3" applyFont="1" applyBorder="1" applyAlignment="1" applyProtection="1">
      <alignment horizontal="right"/>
      <protection locked="0"/>
    </xf>
    <xf numFmtId="0" fontId="4" fillId="0" borderId="1" xfId="3" applyBorder="1" applyAlignment="1">
      <alignment horizontal="left" wrapText="1"/>
    </xf>
    <xf numFmtId="0" fontId="4" fillId="3" borderId="16" xfId="3" applyFill="1" applyBorder="1" applyAlignment="1" applyProtection="1">
      <alignment horizontal="center"/>
      <protection locked="0"/>
    </xf>
    <xf numFmtId="0" fontId="4" fillId="0" borderId="16" xfId="3" applyBorder="1" applyAlignment="1">
      <alignment horizontal="left" wrapText="1"/>
    </xf>
    <xf numFmtId="0" fontId="4" fillId="3" borderId="1" xfId="3" applyFill="1" applyBorder="1" applyAlignment="1" applyProtection="1">
      <alignment horizontal="center"/>
      <protection locked="0"/>
    </xf>
    <xf numFmtId="0" fontId="3" fillId="2" borderId="1" xfId="3" applyFont="1" applyFill="1" applyBorder="1" applyAlignment="1" applyProtection="1">
      <alignment horizontal="right" wrapText="1"/>
      <protection locked="0"/>
    </xf>
    <xf numFmtId="10" fontId="4" fillId="0" borderId="26" xfId="3" applyNumberFormat="1" applyBorder="1" applyAlignment="1">
      <alignment horizontal="center" vertical="center"/>
    </xf>
    <xf numFmtId="10" fontId="4" fillId="0" borderId="16" xfId="3" applyNumberFormat="1" applyBorder="1" applyAlignment="1">
      <alignment horizontal="center" vertical="center"/>
    </xf>
    <xf numFmtId="0" fontId="4" fillId="2" borderId="10" xfId="3" applyFill="1" applyBorder="1" applyAlignment="1" applyProtection="1">
      <alignment horizontal="left"/>
      <protection locked="0"/>
    </xf>
    <xf numFmtId="0" fontId="4" fillId="2" borderId="15" xfId="3" applyFill="1" applyBorder="1" applyAlignment="1" applyProtection="1">
      <alignment horizontal="left"/>
      <protection locked="0"/>
    </xf>
    <xf numFmtId="0" fontId="4" fillId="2" borderId="2" xfId="3" applyFill="1" applyBorder="1" applyAlignment="1" applyProtection="1">
      <alignment horizontal="left"/>
      <protection locked="0"/>
    </xf>
    <xf numFmtId="0" fontId="29" fillId="0" borderId="10" xfId="3" applyFont="1" applyBorder="1" applyAlignment="1" applyProtection="1">
      <alignment horizontal="center"/>
      <protection locked="0"/>
    </xf>
    <xf numFmtId="0" fontId="29" fillId="0" borderId="15" xfId="3" applyFont="1" applyBorder="1" applyAlignment="1" applyProtection="1">
      <alignment horizontal="center"/>
      <protection locked="0"/>
    </xf>
    <xf numFmtId="0" fontId="29" fillId="0" borderId="2" xfId="3" applyFont="1" applyBorder="1" applyAlignment="1" applyProtection="1">
      <alignment horizontal="center"/>
      <protection locked="0"/>
    </xf>
    <xf numFmtId="49" fontId="4" fillId="0" borderId="14" xfId="0" applyNumberFormat="1" applyFont="1" applyBorder="1" applyAlignment="1" applyProtection="1">
      <alignment horizontal="left" vertical="center" wrapText="1"/>
      <protection locked="0"/>
    </xf>
    <xf numFmtId="49" fontId="4" fillId="0" borderId="12" xfId="0" applyNumberFormat="1" applyFont="1" applyBorder="1" applyAlignment="1" applyProtection="1">
      <alignment horizontal="left" vertical="center" wrapText="1"/>
      <protection locked="0"/>
    </xf>
    <xf numFmtId="49" fontId="4" fillId="0" borderId="16"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center" vertical="center" wrapText="1"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6" xfId="0" applyNumberFormat="1" applyFont="1" applyBorder="1" applyAlignment="1" applyProtection="1">
      <alignment horizontal="center" vertical="center" wrapText="1" shrinkToFit="1"/>
      <protection locked="0"/>
    </xf>
    <xf numFmtId="164" fontId="3" fillId="3" borderId="10" xfId="1" applyNumberFormat="1" applyFont="1" applyFill="1" applyBorder="1" applyAlignment="1" applyProtection="1">
      <alignment horizontal="right"/>
      <protection locked="0"/>
    </xf>
    <xf numFmtId="164" fontId="3" fillId="3" borderId="15" xfId="1" applyNumberFormat="1" applyFont="1" applyFill="1" applyBorder="1" applyAlignment="1" applyProtection="1">
      <alignment horizontal="right"/>
      <protection locked="0"/>
    </xf>
    <xf numFmtId="0" fontId="3" fillId="3" borderId="10"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49" fontId="3" fillId="3" borderId="10" xfId="0" applyNumberFormat="1" applyFont="1" applyFill="1" applyBorder="1" applyAlignment="1" applyProtection="1">
      <alignment horizontal="right"/>
      <protection locked="0"/>
    </xf>
    <xf numFmtId="49" fontId="3" fillId="3" borderId="15" xfId="0" applyNumberFormat="1" applyFont="1" applyFill="1" applyBorder="1" applyAlignment="1" applyProtection="1">
      <alignment horizontal="right"/>
      <protection locked="0"/>
    </xf>
    <xf numFmtId="0" fontId="4" fillId="3" borderId="14"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49" fontId="4" fillId="0" borderId="4"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0" fillId="2" borderId="10"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0" fillId="2" borderId="2" xfId="0" applyFill="1" applyBorder="1" applyAlignment="1" applyProtection="1">
      <alignment horizontal="left"/>
      <protection locked="0"/>
    </xf>
    <xf numFmtId="164" fontId="10" fillId="3" borderId="9" xfId="1" applyNumberFormat="1" applyFont="1" applyFill="1" applyBorder="1" applyAlignment="1" applyProtection="1">
      <alignment horizontal="center" wrapText="1"/>
      <protection locked="0"/>
    </xf>
    <xf numFmtId="164" fontId="10" fillId="3" borderId="3" xfId="1" applyNumberFormat="1" applyFont="1" applyFill="1" applyBorder="1" applyAlignment="1" applyProtection="1">
      <alignment horizontal="center" wrapText="1"/>
      <protection locked="0"/>
    </xf>
    <xf numFmtId="0" fontId="10" fillId="3" borderId="10" xfId="0" applyFont="1" applyFill="1" applyBorder="1" applyAlignment="1" applyProtection="1">
      <alignment horizontal="center" wrapText="1"/>
      <protection locked="0"/>
    </xf>
    <xf numFmtId="0" fontId="10" fillId="3" borderId="2" xfId="0" applyFont="1" applyFill="1" applyBorder="1" applyAlignment="1" applyProtection="1">
      <alignment horizontal="center" wrapText="1"/>
      <protection locked="0"/>
    </xf>
    <xf numFmtId="0" fontId="4" fillId="2" borderId="10"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3" fillId="2" borderId="14" xfId="0" applyFont="1" applyFill="1" applyBorder="1" applyAlignment="1" applyProtection="1">
      <alignment horizontal="right" wrapText="1"/>
      <protection locked="0"/>
    </xf>
    <xf numFmtId="0" fontId="3" fillId="3" borderId="1" xfId="0" applyFont="1" applyFill="1" applyBorder="1" applyAlignment="1" applyProtection="1">
      <alignment horizontal="right"/>
      <protection locked="0"/>
    </xf>
    <xf numFmtId="0" fontId="3" fillId="3" borderId="10" xfId="0" applyFont="1" applyFill="1" applyBorder="1" applyAlignment="1" applyProtection="1">
      <alignment horizontal="right"/>
      <protection locked="0"/>
    </xf>
    <xf numFmtId="0" fontId="3" fillId="2" borderId="16" xfId="0" applyFont="1" applyFill="1" applyBorder="1" applyAlignment="1" applyProtection="1">
      <alignment horizontal="right" wrapText="1"/>
      <protection locked="0"/>
    </xf>
    <xf numFmtId="0" fontId="4" fillId="2" borderId="10" xfId="0" applyFont="1" applyFill="1" applyBorder="1" applyAlignment="1" applyProtection="1">
      <alignment horizontal="left"/>
      <protection locked="0"/>
    </xf>
    <xf numFmtId="0" fontId="4" fillId="2" borderId="15"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3" fillId="3" borderId="15" xfId="0" applyFont="1" applyFill="1" applyBorder="1" applyAlignment="1" applyProtection="1">
      <alignment horizontal="right"/>
      <protection locked="0"/>
    </xf>
    <xf numFmtId="0" fontId="0" fillId="2" borderId="10" xfId="0" applyFill="1" applyBorder="1" applyAlignment="1">
      <alignment horizontal="left"/>
    </xf>
    <xf numFmtId="0" fontId="4" fillId="3" borderId="15" xfId="0" applyFont="1" applyFill="1" applyBorder="1" applyAlignment="1">
      <alignment horizontal="right"/>
    </xf>
    <xf numFmtId="0" fontId="4" fillId="2" borderId="15" xfId="0" applyFont="1" applyFill="1" applyBorder="1" applyAlignment="1">
      <alignment horizontal="left"/>
    </xf>
    <xf numFmtId="0" fontId="4" fillId="2" borderId="2" xfId="0" applyFont="1" applyFill="1" applyBorder="1" applyAlignment="1">
      <alignment horizontal="left"/>
    </xf>
    <xf numFmtId="0" fontId="3" fillId="3" borderId="21" xfId="0" applyFont="1" applyFill="1" applyBorder="1" applyAlignment="1" applyProtection="1">
      <alignment horizontal="right"/>
      <protection locked="0"/>
    </xf>
    <xf numFmtId="0" fontId="3" fillId="2" borderId="34" xfId="3" applyFont="1" applyFill="1" applyBorder="1" applyAlignment="1" applyProtection="1">
      <alignment horizontal="right" wrapText="1"/>
      <protection hidden="1"/>
    </xf>
    <xf numFmtId="0" fontId="3" fillId="2" borderId="2" xfId="3" applyFont="1" applyFill="1" applyBorder="1" applyAlignment="1" applyProtection="1">
      <alignment horizontal="right" wrapText="1"/>
      <protection hidden="1"/>
    </xf>
    <xf numFmtId="0" fontId="3" fillId="2" borderId="32" xfId="3" applyFont="1" applyFill="1" applyBorder="1" applyAlignment="1" applyProtection="1">
      <alignment horizontal="right" vertical="center" wrapText="1"/>
      <protection hidden="1"/>
    </xf>
    <xf numFmtId="0" fontId="3" fillId="3" borderId="22" xfId="3" applyFont="1" applyFill="1" applyBorder="1" applyAlignment="1" applyProtection="1">
      <alignment horizontal="right"/>
      <protection hidden="1"/>
    </xf>
    <xf numFmtId="0" fontId="3" fillId="3" borderId="18" xfId="3" applyFont="1" applyFill="1" applyBorder="1" applyAlignment="1" applyProtection="1">
      <alignment horizontal="right"/>
      <protection hidden="1"/>
    </xf>
    <xf numFmtId="0" fontId="4" fillId="2" borderId="10" xfId="3" applyFill="1" applyBorder="1" applyAlignment="1" applyProtection="1">
      <alignment horizontal="left"/>
      <protection hidden="1"/>
    </xf>
    <xf numFmtId="0" fontId="4" fillId="2" borderId="15" xfId="3" applyFill="1" applyBorder="1" applyAlignment="1" applyProtection="1">
      <alignment horizontal="left"/>
      <protection hidden="1"/>
    </xf>
    <xf numFmtId="0" fontId="4" fillId="2" borderId="2" xfId="3" applyFill="1" applyBorder="1" applyAlignment="1" applyProtection="1">
      <alignment horizontal="left"/>
      <protection hidden="1"/>
    </xf>
    <xf numFmtId="0" fontId="4" fillId="2" borderId="9" xfId="3" applyFill="1" applyBorder="1" applyAlignment="1" applyProtection="1">
      <alignment horizontal="center"/>
      <protection hidden="1"/>
    </xf>
    <xf numFmtId="0" fontId="4" fillId="2" borderId="3" xfId="3" applyFill="1" applyBorder="1" applyAlignment="1" applyProtection="1">
      <alignment horizontal="center"/>
      <protection hidden="1"/>
    </xf>
    <xf numFmtId="0" fontId="29" fillId="0" borderId="1" xfId="0" applyFont="1" applyBorder="1" applyAlignment="1" applyProtection="1">
      <alignment horizontal="center"/>
      <protection locked="0"/>
    </xf>
  </cellXfs>
  <cellStyles count="12">
    <cellStyle name="Comma" xfId="1" builtinId="3"/>
    <cellStyle name="Currency" xfId="4" builtinId="4"/>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6" builtinId="8"/>
    <cellStyle name="Normal" xfId="0" builtinId="0"/>
    <cellStyle name="Normal 2" xfId="3" xr:uid="{00000000-0005-0000-0000-00000A000000}"/>
    <cellStyle name="Normal 3" xfId="5" xr:uid="{00000000-0005-0000-0000-00000B000000}"/>
    <cellStyle name="Percent" xfId="2" builtinId="5"/>
  </cellStyles>
  <dxfs count="84">
    <dxf>
      <font>
        <color theme="0"/>
      </font>
      <fill>
        <patternFill>
          <bgColor rgb="FFFF0000"/>
        </patternFill>
      </fill>
    </dxf>
    <dxf>
      <font>
        <color theme="0"/>
      </font>
      <fill>
        <patternFill>
          <bgColor rgb="FFFF0000"/>
        </patternFill>
      </fill>
    </dxf>
    <dxf>
      <font>
        <color theme="1"/>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theme="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0F8FA"/>
      <color rgb="FF0066FF"/>
      <color rgb="FF3366FF"/>
      <color rgb="FFFFFFCC"/>
      <color rgb="FFFFFFFF"/>
      <color rgb="FFD9FFD9"/>
      <color rgb="FFEBE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GIF"/><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76200</xdr:colOff>
      <xdr:row>70</xdr:row>
      <xdr:rowOff>25400</xdr:rowOff>
    </xdr:from>
    <xdr:ext cx="9321800" cy="1574800"/>
    <xdr:pic>
      <xdr:nvPicPr>
        <xdr:cNvPr id="23" name="Picture 22">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1"/>
        <a:srcRect/>
        <a:stretch/>
      </xdr:blipFill>
      <xdr:spPr bwMode="auto">
        <a:xfrm>
          <a:off x="76200" y="24561800"/>
          <a:ext cx="9321800" cy="1574800"/>
        </a:xfrm>
        <a:prstGeom prst="rect">
          <a:avLst/>
        </a:prstGeom>
        <a:noFill/>
        <a:ln>
          <a:noFill/>
        </a:ln>
      </xdr:spPr>
    </xdr:pic>
    <xdr:clientData/>
  </xdr:oneCellAnchor>
  <xdr:oneCellAnchor>
    <xdr:from>
      <xdr:col>0</xdr:col>
      <xdr:colOff>25401</xdr:colOff>
      <xdr:row>243</xdr:row>
      <xdr:rowOff>0</xdr:rowOff>
    </xdr:from>
    <xdr:ext cx="9347200" cy="1790700"/>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
        <a:srcRect/>
        <a:stretch/>
      </xdr:blipFill>
      <xdr:spPr>
        <a:xfrm>
          <a:off x="25401" y="72847200"/>
          <a:ext cx="9347200" cy="1790700"/>
        </a:xfrm>
        <a:prstGeom prst="rect">
          <a:avLst/>
        </a:prstGeom>
      </xdr:spPr>
    </xdr:pic>
    <xdr:clientData/>
  </xdr:oneCellAnchor>
  <xdr:oneCellAnchor>
    <xdr:from>
      <xdr:col>1</xdr:col>
      <xdr:colOff>0</xdr:colOff>
      <xdr:row>103</xdr:row>
      <xdr:rowOff>40763</xdr:rowOff>
    </xdr:from>
    <xdr:ext cx="9283700" cy="2118237"/>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a:srcRect/>
        <a:stretch/>
      </xdr:blipFill>
      <xdr:spPr>
        <a:xfrm>
          <a:off x="88900" y="32298763"/>
          <a:ext cx="9283700" cy="2118237"/>
        </a:xfrm>
        <a:prstGeom prst="rect">
          <a:avLst/>
        </a:prstGeom>
      </xdr:spPr>
    </xdr:pic>
    <xdr:clientData/>
  </xdr:oneCellAnchor>
  <xdr:twoCellAnchor editAs="oneCell">
    <xdr:from>
      <xdr:col>0</xdr:col>
      <xdr:colOff>76200</xdr:colOff>
      <xdr:row>187</xdr:row>
      <xdr:rowOff>177413</xdr:rowOff>
    </xdr:from>
    <xdr:to>
      <xdr:col>3</xdr:col>
      <xdr:colOff>38100</xdr:colOff>
      <xdr:row>197</xdr:row>
      <xdr:rowOff>177800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rcRect/>
        <a:stretch/>
      </xdr:blipFill>
      <xdr:spPr>
        <a:xfrm>
          <a:off x="76200" y="58102113"/>
          <a:ext cx="9283700" cy="1676787"/>
        </a:xfrm>
        <a:prstGeom prst="rect">
          <a:avLst/>
        </a:prstGeom>
      </xdr:spPr>
    </xdr:pic>
    <xdr:clientData/>
  </xdr:twoCellAnchor>
  <xdr:twoCellAnchor editAs="oneCell">
    <xdr:from>
      <xdr:col>1</xdr:col>
      <xdr:colOff>38100</xdr:colOff>
      <xdr:row>35</xdr:row>
      <xdr:rowOff>25400</xdr:rowOff>
    </xdr:from>
    <xdr:to>
      <xdr:col>2</xdr:col>
      <xdr:colOff>7277100</xdr:colOff>
      <xdr:row>44</xdr:row>
      <xdr:rowOff>127000</xdr:rowOff>
    </xdr:to>
    <xdr:pic>
      <xdr:nvPicPr>
        <xdr:cNvPr id="17" name="Picture 16">
          <a:extLst>
            <a:ext uri="{FF2B5EF4-FFF2-40B4-BE49-F238E27FC236}">
              <a16:creationId xmlns:a16="http://schemas.microsoft.com/office/drawing/2014/main" id="{B15CF7B4-66DE-4B94-A563-0551B1685B9A}"/>
            </a:ext>
          </a:extLst>
        </xdr:cNvPr>
        <xdr:cNvPicPr>
          <a:picLocks noChangeAspect="1" noChangeArrowheads="1"/>
        </xdr:cNvPicPr>
      </xdr:nvPicPr>
      <xdr:blipFill>
        <a:blip xmlns:r="http://schemas.openxmlformats.org/officeDocument/2006/relationships" r:embed="rId5"/>
        <a:srcRect/>
        <a:stretch/>
      </xdr:blipFill>
      <xdr:spPr bwMode="auto">
        <a:xfrm>
          <a:off x="127000" y="11036300"/>
          <a:ext cx="916940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131</xdr:row>
      <xdr:rowOff>0</xdr:rowOff>
    </xdr:from>
    <xdr:to>
      <xdr:col>3</xdr:col>
      <xdr:colOff>25400</xdr:colOff>
      <xdr:row>142</xdr:row>
      <xdr:rowOff>14547</xdr:rowOff>
    </xdr:to>
    <xdr:pic>
      <xdr:nvPicPr>
        <xdr:cNvPr id="35" name="Picture 34">
          <a:extLst>
            <a:ext uri="{FF2B5EF4-FFF2-40B4-BE49-F238E27FC236}">
              <a16:creationId xmlns:a16="http://schemas.microsoft.com/office/drawing/2014/main" id="{41646CA5-75E0-4AD3-98CF-8DDA61EDB21F}"/>
            </a:ext>
          </a:extLst>
        </xdr:cNvPr>
        <xdr:cNvPicPr>
          <a:picLocks noChangeAspect="1" noChangeArrowheads="1"/>
        </xdr:cNvPicPr>
      </xdr:nvPicPr>
      <xdr:blipFill>
        <a:blip xmlns:r="http://schemas.openxmlformats.org/officeDocument/2006/relationships" r:embed="rId6"/>
        <a:srcRect/>
        <a:stretch/>
      </xdr:blipFill>
      <xdr:spPr bwMode="auto">
        <a:xfrm>
          <a:off x="88900" y="41617900"/>
          <a:ext cx="9258300" cy="1830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160</xdr:row>
      <xdr:rowOff>174171</xdr:rowOff>
    </xdr:from>
    <xdr:to>
      <xdr:col>3</xdr:col>
      <xdr:colOff>47625</xdr:colOff>
      <xdr:row>172</xdr:row>
      <xdr:rowOff>0</xdr:rowOff>
    </xdr:to>
    <xdr:pic>
      <xdr:nvPicPr>
        <xdr:cNvPr id="43" name="Picture 42">
          <a:extLst>
            <a:ext uri="{FF2B5EF4-FFF2-40B4-BE49-F238E27FC236}">
              <a16:creationId xmlns:a16="http://schemas.microsoft.com/office/drawing/2014/main" id="{E821DADA-0A94-4B61-8BB8-C663B405EEF2}"/>
            </a:ext>
          </a:extLst>
        </xdr:cNvPr>
        <xdr:cNvPicPr>
          <a:picLocks noChangeAspect="1" noChangeArrowheads="1"/>
        </xdr:cNvPicPr>
      </xdr:nvPicPr>
      <xdr:blipFill>
        <a:blip xmlns:r="http://schemas.openxmlformats.org/officeDocument/2006/relationships" r:embed="rId7"/>
        <a:srcRect/>
        <a:stretch/>
      </xdr:blipFill>
      <xdr:spPr bwMode="auto">
        <a:xfrm>
          <a:off x="63500" y="49894671"/>
          <a:ext cx="9305925" cy="2048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213</xdr:row>
      <xdr:rowOff>165100</xdr:rowOff>
    </xdr:from>
    <xdr:to>
      <xdr:col>3</xdr:col>
      <xdr:colOff>38100</xdr:colOff>
      <xdr:row>226</xdr:row>
      <xdr:rowOff>63500</xdr:rowOff>
    </xdr:to>
    <xdr:pic>
      <xdr:nvPicPr>
        <xdr:cNvPr id="49" name="Picture 48">
          <a:extLst>
            <a:ext uri="{FF2B5EF4-FFF2-40B4-BE49-F238E27FC236}">
              <a16:creationId xmlns:a16="http://schemas.microsoft.com/office/drawing/2014/main" id="{78855EA0-5D95-46BB-8D20-7A085753F656}"/>
            </a:ext>
          </a:extLst>
        </xdr:cNvPr>
        <xdr:cNvPicPr>
          <a:picLocks noChangeAspect="1" noChangeArrowheads="1"/>
        </xdr:cNvPicPr>
      </xdr:nvPicPr>
      <xdr:blipFill>
        <a:blip xmlns:r="http://schemas.openxmlformats.org/officeDocument/2006/relationships" r:embed="rId8"/>
        <a:srcRect/>
        <a:stretch/>
      </xdr:blipFill>
      <xdr:spPr bwMode="auto">
        <a:xfrm>
          <a:off x="76200" y="65011300"/>
          <a:ext cx="928370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amirez01/Desktop/Copy%20of%20FY%202017%20Budget%20Pages%20%20Instr-25%20(003)%204-27-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vardy01/AppData/Local/Microsoft/Windows/Temporary%20Internet%20Files/Content.Outlook/3HJ3BPUP/FY18%20Budget%20Workbook%20Template%20(20%20Staf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Ramirez01/Desktop/FY%202017%20Budget%20Pages%20%20Instr-25%20(003)%204-27-16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Page"/>
      <sheetName val="Salaries"/>
      <sheetName val="Travel - Conference &amp; Local"/>
      <sheetName val="Prof-Contracted Services"/>
      <sheetName val="Equipment"/>
      <sheetName val="Supplies-Consumable "/>
      <sheetName val="Other Operating Expenses"/>
      <sheetName val="Financial Support"/>
      <sheetName val="Supplemental Justifications"/>
      <sheetName val="Sheet2"/>
    </sheetNames>
    <sheetDataSet>
      <sheetData sheetId="0"/>
      <sheetData sheetId="1"/>
      <sheetData sheetId="2"/>
      <sheetData sheetId="3"/>
      <sheetData sheetId="4"/>
      <sheetData sheetId="5"/>
      <sheetData sheetId="6"/>
      <sheetData sheetId="7"/>
      <sheetData sheetId="8"/>
      <sheetData sheetId="9"/>
      <sheetData sheetId="10">
        <row r="1">
          <cell r="A1" t="str">
            <v xml:space="preserve">   </v>
          </cell>
        </row>
        <row r="2">
          <cell r="A2" t="str">
            <v>Salaries</v>
          </cell>
        </row>
        <row r="3">
          <cell r="A3" t="str">
            <v>Fringe</v>
          </cell>
        </row>
        <row r="4">
          <cell r="A4" t="str">
            <v xml:space="preserve">Travel-Conference </v>
          </cell>
        </row>
        <row r="5">
          <cell r="A5" t="str">
            <v>Travel-Local/Other</v>
          </cell>
        </row>
        <row r="6">
          <cell r="A6" t="str">
            <v>Prof-Contracted</v>
          </cell>
        </row>
        <row r="7">
          <cell r="A7" t="str">
            <v>Equipment</v>
          </cell>
        </row>
        <row r="8">
          <cell r="A8" t="str">
            <v>Supplies</v>
          </cell>
        </row>
        <row r="9">
          <cell r="A9" t="str">
            <v>Other Expenses</v>
          </cell>
        </row>
        <row r="10">
          <cell r="A10" t="str">
            <v>Financial-Cash</v>
          </cell>
        </row>
        <row r="11">
          <cell r="A11" t="str">
            <v>Financial-NonCash</v>
          </cell>
        </row>
        <row r="13">
          <cell r="A13" t="str">
            <v>Lease</v>
          </cell>
        </row>
        <row r="14">
          <cell r="A14" t="str">
            <v>Purchase</v>
          </cell>
        </row>
        <row r="15">
          <cell r="A1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Salaries"/>
      <sheetName val="Fringe Benefits"/>
      <sheetName val="Travel"/>
      <sheetName val="Equipment"/>
      <sheetName val="Consumable Supplies"/>
      <sheetName val="Other Operating Expenses"/>
      <sheetName val="Profess.|Contr. Services"/>
      <sheetName val="Indirect Costs"/>
      <sheetName val="Addtl. Justification"/>
      <sheetName val="Option 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 xml:space="preserve">   </v>
          </cell>
        </row>
        <row r="2">
          <cell r="A2" t="str">
            <v>Salaries</v>
          </cell>
        </row>
        <row r="3">
          <cell r="A3" t="str">
            <v>Fringe</v>
          </cell>
        </row>
        <row r="4">
          <cell r="A4" t="str">
            <v xml:space="preserve">Travel-Conference </v>
          </cell>
        </row>
        <row r="5">
          <cell r="A5" t="str">
            <v>Travel-Local/Other</v>
          </cell>
        </row>
        <row r="6">
          <cell r="A6" t="str">
            <v>Prof-Contracted</v>
          </cell>
        </row>
        <row r="7">
          <cell r="A7" t="str">
            <v>Equipment</v>
          </cell>
        </row>
        <row r="8">
          <cell r="A8" t="str">
            <v>Supplies</v>
          </cell>
        </row>
        <row r="9">
          <cell r="A9" t="str">
            <v>Other Expenses</v>
          </cell>
        </row>
        <row r="10">
          <cell r="A10" t="str">
            <v>Financial-Cash</v>
          </cell>
        </row>
        <row r="11">
          <cell r="A11" t="str">
            <v>Financial-NonCash</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Page"/>
      <sheetName val="Salaries"/>
      <sheetName val="Fringe Benefits"/>
      <sheetName val="Travel - Conference &amp; Local"/>
      <sheetName val="Prof-Contracted Services"/>
      <sheetName val="Equipment"/>
      <sheetName val="Consumable Supplies "/>
      <sheetName val="Other Operating Expenses"/>
      <sheetName val="Financial Support"/>
      <sheetName val="Supplemental Justifications"/>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
          <cell r="A1" t="str">
            <v xml:space="preserve">   </v>
          </cell>
        </row>
        <row r="2">
          <cell r="A2" t="str">
            <v>Salaries</v>
          </cell>
        </row>
        <row r="3">
          <cell r="A3" t="str">
            <v>Fringe</v>
          </cell>
        </row>
        <row r="4">
          <cell r="A4" t="str">
            <v xml:space="preserve">Travel-Conference </v>
          </cell>
        </row>
        <row r="5">
          <cell r="A5" t="str">
            <v>Travel-Local/Other</v>
          </cell>
        </row>
        <row r="6">
          <cell r="A6" t="str">
            <v>Prof-Contracted</v>
          </cell>
        </row>
        <row r="7">
          <cell r="A7" t="str">
            <v>Equipment</v>
          </cell>
        </row>
        <row r="8">
          <cell r="A8" t="str">
            <v>Supplies</v>
          </cell>
        </row>
        <row r="9">
          <cell r="A9" t="str">
            <v>Other Expenses</v>
          </cell>
        </row>
        <row r="10">
          <cell r="A10" t="str">
            <v>Financial-Cash</v>
          </cell>
        </row>
        <row r="11">
          <cell r="A11" t="str">
            <v>Financial-NonCash</v>
          </cell>
        </row>
        <row r="13">
          <cell r="A13" t="str">
            <v>Lease</v>
          </cell>
        </row>
        <row r="14">
          <cell r="A14" t="str">
            <v>Purchase</v>
          </cell>
        </row>
        <row r="15">
          <cell r="A1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cfr.gov/cgi-bin/text-idx?tpl=/ecfrbrowse/Title02/2cfr200_main_02.tpl" TargetMode="External"/><Relationship Id="rId2" Type="http://schemas.openxmlformats.org/officeDocument/2006/relationships/hyperlink" Target="https://fmx.cpa.state.tx.us/fm/travel/travelrates.php" TargetMode="External"/><Relationship Id="rId1" Type="http://schemas.openxmlformats.org/officeDocument/2006/relationships/hyperlink" Target="https://fmx.cpa.state.tx.us/fm/travel/travelrates.ph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fmx.cpa.state.tx.us/fmx/pubs/spaproc/appendices/appa/appa_6.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H282"/>
  <sheetViews>
    <sheetView view="pageLayout" zoomScale="75" zoomScaleNormal="100" zoomScalePageLayoutView="75" workbookViewId="0">
      <selection activeCell="B204" sqref="B204:C204"/>
    </sheetView>
  </sheetViews>
  <sheetFormatPr defaultColWidth="9.1796875" defaultRowHeight="12.5" x14ac:dyDescent="0.25"/>
  <cols>
    <col min="1" max="1" width="1.26953125" style="81" customWidth="1"/>
    <col min="2" max="2" width="27.453125" style="81" customWidth="1"/>
    <col min="3" max="3" width="104.1796875" style="81" customWidth="1"/>
    <col min="4" max="4" width="1.26953125" style="81" customWidth="1"/>
    <col min="5" max="16384" width="9.1796875" style="81"/>
  </cols>
  <sheetData>
    <row r="1" spans="1:4" ht="28.5" customHeight="1" x14ac:dyDescent="0.4">
      <c r="A1" s="258" t="s">
        <v>178</v>
      </c>
      <c r="B1" s="258"/>
      <c r="C1" s="258"/>
      <c r="D1" s="258"/>
    </row>
    <row r="2" spans="1:4" x14ac:dyDescent="0.25">
      <c r="A2" s="84"/>
      <c r="B2" s="85"/>
      <c r="C2" s="85"/>
      <c r="D2" s="86"/>
    </row>
    <row r="3" spans="1:4" ht="15.5" x14ac:dyDescent="0.35">
      <c r="A3" s="87"/>
      <c r="B3" s="259" t="s">
        <v>60</v>
      </c>
      <c r="C3" s="260"/>
      <c r="D3" s="88"/>
    </row>
    <row r="4" spans="1:4" ht="32.5" customHeight="1" x14ac:dyDescent="0.25">
      <c r="A4" s="87"/>
      <c r="B4" s="261" t="s">
        <v>112</v>
      </c>
      <c r="C4" s="262"/>
      <c r="D4" s="88"/>
    </row>
    <row r="5" spans="1:4" ht="21.65" customHeight="1" x14ac:dyDescent="0.35">
      <c r="A5" s="87"/>
      <c r="B5" s="256" t="s">
        <v>183</v>
      </c>
      <c r="C5" s="257"/>
      <c r="D5" s="88"/>
    </row>
    <row r="6" spans="1:4" ht="30.75" customHeight="1" x14ac:dyDescent="0.35">
      <c r="A6" s="87"/>
      <c r="B6" s="263" t="s">
        <v>217</v>
      </c>
      <c r="C6" s="264"/>
      <c r="D6" s="88"/>
    </row>
    <row r="7" spans="1:4" ht="15.75" customHeight="1" x14ac:dyDescent="0.25">
      <c r="A7" s="87"/>
      <c r="B7" s="40" t="s">
        <v>251</v>
      </c>
      <c r="C7" s="101"/>
      <c r="D7" s="88"/>
    </row>
    <row r="8" spans="1:4" ht="18" customHeight="1" x14ac:dyDescent="0.25">
      <c r="A8" s="87"/>
      <c r="B8" s="89" t="s">
        <v>214</v>
      </c>
      <c r="C8" s="226" t="s">
        <v>215</v>
      </c>
      <c r="D8" s="88"/>
    </row>
    <row r="9" spans="1:4" x14ac:dyDescent="0.25">
      <c r="A9" s="96"/>
      <c r="B9" s="266"/>
      <c r="C9" s="266"/>
      <c r="D9" s="98"/>
    </row>
    <row r="10" spans="1:4" x14ac:dyDescent="0.25">
      <c r="A10" s="124"/>
      <c r="B10" s="97"/>
      <c r="C10" s="97"/>
      <c r="D10" s="124"/>
    </row>
    <row r="11" spans="1:4" x14ac:dyDescent="0.25">
      <c r="A11" s="87"/>
      <c r="B11" s="265"/>
      <c r="C11" s="265"/>
      <c r="D11" s="88"/>
    </row>
    <row r="12" spans="1:4" x14ac:dyDescent="0.25">
      <c r="A12" s="87"/>
      <c r="B12" s="90"/>
      <c r="C12" s="90"/>
      <c r="D12" s="88"/>
    </row>
    <row r="13" spans="1:4" ht="20.5" customHeight="1" x14ac:dyDescent="0.35">
      <c r="A13" s="87"/>
      <c r="B13" s="254" t="s">
        <v>113</v>
      </c>
      <c r="C13" s="255"/>
      <c r="D13" s="88"/>
    </row>
    <row r="14" spans="1:4" ht="15.75" customHeight="1" x14ac:dyDescent="0.35">
      <c r="A14" s="87"/>
      <c r="B14" s="256" t="s">
        <v>150</v>
      </c>
      <c r="C14" s="257"/>
      <c r="D14" s="88"/>
    </row>
    <row r="15" spans="1:4" ht="19.899999999999999" customHeight="1" x14ac:dyDescent="0.35">
      <c r="A15" s="87"/>
      <c r="B15" s="91" t="s">
        <v>103</v>
      </c>
      <c r="C15" s="92"/>
      <c r="D15" s="88"/>
    </row>
    <row r="16" spans="1:4" ht="18" customHeight="1" x14ac:dyDescent="0.35">
      <c r="A16" s="87"/>
      <c r="B16" s="256" t="s">
        <v>114</v>
      </c>
      <c r="C16" s="257"/>
      <c r="D16" s="88"/>
    </row>
    <row r="17" spans="1:4" ht="15.5" x14ac:dyDescent="0.35">
      <c r="A17" s="96"/>
      <c r="B17" s="256" t="s">
        <v>90</v>
      </c>
      <c r="C17" s="257"/>
      <c r="D17" s="98"/>
    </row>
    <row r="18" spans="1:4" x14ac:dyDescent="0.25">
      <c r="A18" s="225"/>
      <c r="B18" s="271"/>
      <c r="C18" s="271"/>
      <c r="D18" s="225"/>
    </row>
    <row r="19" spans="1:4" hidden="1" x14ac:dyDescent="0.25">
      <c r="A19" s="124"/>
      <c r="B19" s="225"/>
      <c r="C19" s="225"/>
      <c r="D19" s="124"/>
    </row>
    <row r="20" spans="1:4" x14ac:dyDescent="0.25">
      <c r="A20" s="87"/>
      <c r="B20" s="124"/>
      <c r="C20" s="124"/>
      <c r="D20" s="88"/>
    </row>
    <row r="21" spans="1:4" x14ac:dyDescent="0.25">
      <c r="A21" s="87"/>
      <c r="B21" s="90"/>
      <c r="C21" s="90"/>
      <c r="D21" s="88"/>
    </row>
    <row r="22" spans="1:4" ht="21" customHeight="1" x14ac:dyDescent="0.35">
      <c r="A22" s="87"/>
      <c r="B22" s="259" t="s">
        <v>10</v>
      </c>
      <c r="C22" s="260"/>
      <c r="D22" s="88"/>
    </row>
    <row r="23" spans="1:4" ht="51.75" customHeight="1" x14ac:dyDescent="0.35">
      <c r="A23" s="87"/>
      <c r="B23" s="267" t="s">
        <v>252</v>
      </c>
      <c r="C23" s="268"/>
      <c r="D23" s="88"/>
    </row>
    <row r="24" spans="1:4" ht="15.5" x14ac:dyDescent="0.35">
      <c r="A24" s="87"/>
      <c r="B24" s="259" t="s">
        <v>103</v>
      </c>
      <c r="C24" s="260"/>
      <c r="D24" s="88"/>
    </row>
    <row r="25" spans="1:4" ht="48.75" customHeight="1" x14ac:dyDescent="0.35">
      <c r="A25" s="87"/>
      <c r="B25" s="93" t="s">
        <v>115</v>
      </c>
      <c r="C25" s="95" t="s">
        <v>255</v>
      </c>
      <c r="D25" s="88"/>
    </row>
    <row r="26" spans="1:4" ht="59.25" customHeight="1" x14ac:dyDescent="0.35">
      <c r="A26" s="87"/>
      <c r="B26" s="93" t="s">
        <v>61</v>
      </c>
      <c r="C26" s="99" t="s">
        <v>236</v>
      </c>
      <c r="D26" s="88"/>
    </row>
    <row r="27" spans="1:4" ht="33.75" customHeight="1" x14ac:dyDescent="0.35">
      <c r="A27" s="87"/>
      <c r="B27" s="93" t="s">
        <v>62</v>
      </c>
      <c r="C27" s="95" t="s">
        <v>153</v>
      </c>
      <c r="D27" s="88"/>
    </row>
    <row r="28" spans="1:4" ht="31" x14ac:dyDescent="0.35">
      <c r="A28" s="87"/>
      <c r="B28" s="93" t="s">
        <v>83</v>
      </c>
      <c r="C28" s="95" t="s">
        <v>116</v>
      </c>
      <c r="D28" s="88"/>
    </row>
    <row r="29" spans="1:4" ht="31" x14ac:dyDescent="0.35">
      <c r="A29" s="87"/>
      <c r="B29" s="93" t="s">
        <v>91</v>
      </c>
      <c r="C29" s="95" t="s">
        <v>118</v>
      </c>
      <c r="D29" s="88"/>
    </row>
    <row r="30" spans="1:4" ht="31" x14ac:dyDescent="0.35">
      <c r="A30" s="87"/>
      <c r="B30" s="93" t="s">
        <v>117</v>
      </c>
      <c r="C30" s="95" t="s">
        <v>151</v>
      </c>
      <c r="D30" s="88"/>
    </row>
    <row r="31" spans="1:4" ht="36.75" customHeight="1" x14ac:dyDescent="0.35">
      <c r="A31" s="87"/>
      <c r="B31" s="93" t="s">
        <v>197</v>
      </c>
      <c r="C31" s="95" t="s">
        <v>202</v>
      </c>
      <c r="D31" s="88"/>
    </row>
    <row r="32" spans="1:4" ht="31" x14ac:dyDescent="0.35">
      <c r="A32" s="87"/>
      <c r="B32" s="93" t="s">
        <v>187</v>
      </c>
      <c r="C32" s="204" t="s">
        <v>209</v>
      </c>
      <c r="D32" s="88"/>
    </row>
    <row r="33" spans="1:4" ht="31" x14ac:dyDescent="0.35">
      <c r="A33" s="87"/>
      <c r="B33" s="93" t="s">
        <v>188</v>
      </c>
      <c r="C33" s="204" t="s">
        <v>201</v>
      </c>
      <c r="D33" s="88"/>
    </row>
    <row r="34" spans="1:4" ht="50.25" customHeight="1" x14ac:dyDescent="0.35">
      <c r="A34" s="87"/>
      <c r="B34" s="93" t="s">
        <v>189</v>
      </c>
      <c r="C34" s="204" t="s">
        <v>190</v>
      </c>
      <c r="D34" s="88"/>
    </row>
    <row r="35" spans="1:4" ht="16.5" customHeight="1" x14ac:dyDescent="0.35">
      <c r="A35" s="87"/>
      <c r="B35" s="272" t="s">
        <v>63</v>
      </c>
      <c r="C35" s="273"/>
      <c r="D35" s="88"/>
    </row>
    <row r="36" spans="1:4" ht="12.75" customHeight="1" x14ac:dyDescent="0.25">
      <c r="A36" s="102"/>
      <c r="B36" s="100"/>
      <c r="C36" s="101"/>
      <c r="D36" s="103"/>
    </row>
    <row r="37" spans="1:4" ht="12.75" customHeight="1" x14ac:dyDescent="0.25">
      <c r="A37" s="102"/>
      <c r="B37" s="100"/>
      <c r="C37" s="101"/>
      <c r="D37" s="103"/>
    </row>
    <row r="38" spans="1:4" ht="12.75" customHeight="1" x14ac:dyDescent="0.25">
      <c r="A38" s="102"/>
      <c r="B38" s="100"/>
      <c r="C38" s="101"/>
      <c r="D38" s="103"/>
    </row>
    <row r="39" spans="1:4" ht="12.75" customHeight="1" x14ac:dyDescent="0.25">
      <c r="A39" s="102"/>
      <c r="B39" s="100"/>
      <c r="C39" s="101"/>
      <c r="D39" s="103"/>
    </row>
    <row r="40" spans="1:4" ht="12.75" customHeight="1" x14ac:dyDescent="0.25">
      <c r="A40" s="102"/>
      <c r="B40" s="100"/>
      <c r="C40" s="101"/>
      <c r="D40" s="103"/>
    </row>
    <row r="41" spans="1:4" ht="12.75" customHeight="1" x14ac:dyDescent="0.25">
      <c r="A41" s="102"/>
      <c r="B41" s="100"/>
      <c r="C41" s="101"/>
      <c r="D41" s="103"/>
    </row>
    <row r="42" spans="1:4" ht="12.75" customHeight="1" x14ac:dyDescent="0.25">
      <c r="A42" s="102"/>
      <c r="B42" s="100"/>
      <c r="C42" s="101"/>
      <c r="D42" s="103"/>
    </row>
    <row r="43" spans="1:4" ht="12.75" customHeight="1" x14ac:dyDescent="0.25">
      <c r="A43" s="102"/>
      <c r="B43" s="100"/>
      <c r="C43" s="101"/>
      <c r="D43" s="103"/>
    </row>
    <row r="44" spans="1:4" ht="13.5" customHeight="1" x14ac:dyDescent="0.25">
      <c r="A44" s="102"/>
      <c r="B44" s="100"/>
      <c r="C44" s="101"/>
      <c r="D44" s="103"/>
    </row>
    <row r="45" spans="1:4" x14ac:dyDescent="0.25">
      <c r="A45" s="102"/>
      <c r="B45" s="100"/>
      <c r="C45" s="101"/>
      <c r="D45" s="103"/>
    </row>
    <row r="46" spans="1:4" x14ac:dyDescent="0.25">
      <c r="A46" s="125"/>
      <c r="B46" s="274"/>
      <c r="C46" s="274"/>
      <c r="D46" s="125"/>
    </row>
    <row r="47" spans="1:4" x14ac:dyDescent="0.25">
      <c r="A47" s="84"/>
      <c r="B47" s="265"/>
      <c r="C47" s="265"/>
      <c r="D47" s="86"/>
    </row>
    <row r="48" spans="1:4" x14ac:dyDescent="0.25">
      <c r="A48" s="87"/>
      <c r="B48" s="85"/>
      <c r="C48" s="85"/>
      <c r="D48" s="88"/>
    </row>
    <row r="49" spans="1:4" ht="28.5" customHeight="1" x14ac:dyDescent="0.35">
      <c r="A49" s="87"/>
      <c r="B49" s="259" t="s">
        <v>66</v>
      </c>
      <c r="C49" s="260"/>
      <c r="D49" s="88"/>
    </row>
    <row r="50" spans="1:4" ht="53.25" customHeight="1" x14ac:dyDescent="0.35">
      <c r="A50" s="87"/>
      <c r="B50" s="256" t="s">
        <v>237</v>
      </c>
      <c r="C50" s="257"/>
      <c r="D50" s="88"/>
    </row>
    <row r="51" spans="1:4" ht="19.5" customHeight="1" x14ac:dyDescent="0.35">
      <c r="A51" s="87"/>
      <c r="B51" s="269" t="s">
        <v>103</v>
      </c>
      <c r="C51" s="270"/>
      <c r="D51" s="88"/>
    </row>
    <row r="52" spans="1:4" ht="23.25" customHeight="1" x14ac:dyDescent="0.35">
      <c r="A52" s="87"/>
      <c r="B52" s="256" t="s">
        <v>155</v>
      </c>
      <c r="C52" s="257"/>
      <c r="D52" s="88"/>
    </row>
    <row r="53" spans="1:4" ht="47.25" customHeight="1" x14ac:dyDescent="0.35">
      <c r="A53" s="87"/>
      <c r="B53" s="256" t="s">
        <v>238</v>
      </c>
      <c r="C53" s="257"/>
      <c r="D53" s="88"/>
    </row>
    <row r="54" spans="1:4" ht="38.25" customHeight="1" x14ac:dyDescent="0.35">
      <c r="A54" s="87"/>
      <c r="B54" s="256" t="s">
        <v>156</v>
      </c>
      <c r="C54" s="257"/>
      <c r="D54" s="88"/>
    </row>
    <row r="55" spans="1:4" ht="45" customHeight="1" x14ac:dyDescent="0.35">
      <c r="A55" s="87"/>
      <c r="B55" s="93" t="s">
        <v>115</v>
      </c>
      <c r="C55" s="95" t="s">
        <v>218</v>
      </c>
      <c r="D55" s="88"/>
    </row>
    <row r="56" spans="1:4" ht="49.9" customHeight="1" x14ac:dyDescent="0.35">
      <c r="A56" s="87"/>
      <c r="B56" s="93" t="s">
        <v>92</v>
      </c>
      <c r="C56" s="95" t="s">
        <v>119</v>
      </c>
      <c r="D56" s="88"/>
    </row>
    <row r="57" spans="1:4" ht="46.9" customHeight="1" x14ac:dyDescent="0.35">
      <c r="A57" s="87"/>
      <c r="B57" s="93" t="s">
        <v>76</v>
      </c>
      <c r="C57" s="95" t="s">
        <v>157</v>
      </c>
      <c r="D57" s="88"/>
    </row>
    <row r="58" spans="1:4" ht="47.5" customHeight="1" x14ac:dyDescent="0.35">
      <c r="A58" s="87"/>
      <c r="B58" s="93" t="s">
        <v>143</v>
      </c>
      <c r="C58" s="95" t="s">
        <v>158</v>
      </c>
      <c r="D58" s="88"/>
    </row>
    <row r="59" spans="1:4" ht="47.5" customHeight="1" x14ac:dyDescent="0.35">
      <c r="A59" s="87"/>
      <c r="B59" s="93" t="s">
        <v>120</v>
      </c>
      <c r="C59" s="95" t="s">
        <v>159</v>
      </c>
      <c r="D59" s="88"/>
    </row>
    <row r="60" spans="1:4" ht="51.75" customHeight="1" x14ac:dyDescent="0.35">
      <c r="A60" s="87"/>
      <c r="B60" s="93" t="s">
        <v>93</v>
      </c>
      <c r="C60" s="95" t="s">
        <v>147</v>
      </c>
      <c r="D60" s="88"/>
    </row>
    <row r="61" spans="1:4" ht="46.5" x14ac:dyDescent="0.35">
      <c r="A61" s="87"/>
      <c r="B61" s="93" t="s">
        <v>94</v>
      </c>
      <c r="C61" s="95" t="s">
        <v>146</v>
      </c>
      <c r="D61" s="88"/>
    </row>
    <row r="62" spans="1:4" ht="49.5" customHeight="1" x14ac:dyDescent="0.35">
      <c r="A62" s="87"/>
      <c r="B62" s="93" t="s">
        <v>95</v>
      </c>
      <c r="C62" s="95" t="s">
        <v>160</v>
      </c>
      <c r="D62" s="88"/>
    </row>
    <row r="63" spans="1:4" ht="46.5" x14ac:dyDescent="0.35">
      <c r="A63" s="87"/>
      <c r="B63" s="93" t="s">
        <v>64</v>
      </c>
      <c r="C63" s="95" t="s">
        <v>161</v>
      </c>
      <c r="D63" s="88"/>
    </row>
    <row r="64" spans="1:4" ht="46.5" x14ac:dyDescent="0.35">
      <c r="A64" s="87"/>
      <c r="B64" s="93" t="s">
        <v>65</v>
      </c>
      <c r="C64" s="99" t="s">
        <v>171</v>
      </c>
      <c r="D64" s="88"/>
    </row>
    <row r="65" spans="1:4" ht="34.5" customHeight="1" x14ac:dyDescent="0.35">
      <c r="A65" s="87"/>
      <c r="B65" s="93" t="s">
        <v>191</v>
      </c>
      <c r="C65" s="204" t="s">
        <v>245</v>
      </c>
      <c r="D65" s="88"/>
    </row>
    <row r="66" spans="1:4" ht="31" x14ac:dyDescent="0.35">
      <c r="A66" s="87"/>
      <c r="B66" s="93" t="s">
        <v>192</v>
      </c>
      <c r="C66" s="204" t="s">
        <v>244</v>
      </c>
      <c r="D66" s="88"/>
    </row>
    <row r="67" spans="1:4" ht="48.75" customHeight="1" x14ac:dyDescent="0.35">
      <c r="A67" s="87"/>
      <c r="B67" s="93" t="s">
        <v>241</v>
      </c>
      <c r="C67" s="95" t="s">
        <v>243</v>
      </c>
      <c r="D67" s="88"/>
    </row>
    <row r="68" spans="1:4" ht="48.75" customHeight="1" x14ac:dyDescent="0.35">
      <c r="A68" s="87"/>
      <c r="B68" s="93" t="s">
        <v>242</v>
      </c>
      <c r="C68" s="95" t="s">
        <v>162</v>
      </c>
      <c r="D68" s="88"/>
    </row>
    <row r="69" spans="1:4" ht="12" customHeight="1" x14ac:dyDescent="0.35">
      <c r="A69" s="87"/>
      <c r="B69" s="106"/>
      <c r="C69" s="106"/>
      <c r="D69" s="88"/>
    </row>
    <row r="70" spans="1:4" ht="17.25" customHeight="1" x14ac:dyDescent="0.35">
      <c r="A70" s="87"/>
      <c r="B70" s="107" t="s">
        <v>63</v>
      </c>
      <c r="C70" s="108"/>
      <c r="D70" s="88"/>
    </row>
    <row r="71" spans="1:4" x14ac:dyDescent="0.25">
      <c r="A71" s="102"/>
      <c r="B71" s="109"/>
      <c r="C71" s="110"/>
      <c r="D71" s="103"/>
    </row>
    <row r="72" spans="1:4" x14ac:dyDescent="0.25">
      <c r="A72" s="102"/>
      <c r="B72" s="100"/>
      <c r="C72" s="101"/>
      <c r="D72" s="103"/>
    </row>
    <row r="73" spans="1:4" x14ac:dyDescent="0.25">
      <c r="A73" s="102"/>
      <c r="B73" s="100"/>
      <c r="C73" s="101"/>
      <c r="D73" s="103"/>
    </row>
    <row r="74" spans="1:4" x14ac:dyDescent="0.25">
      <c r="A74" s="102"/>
      <c r="B74" s="100"/>
      <c r="C74" s="101"/>
      <c r="D74" s="103"/>
    </row>
    <row r="75" spans="1:4" x14ac:dyDescent="0.25">
      <c r="A75" s="102"/>
      <c r="B75" s="100"/>
      <c r="C75" s="101"/>
      <c r="D75" s="103"/>
    </row>
    <row r="76" spans="1:4" x14ac:dyDescent="0.25">
      <c r="A76" s="102"/>
      <c r="B76" s="100"/>
      <c r="C76" s="101"/>
      <c r="D76" s="103"/>
    </row>
    <row r="77" spans="1:4" x14ac:dyDescent="0.25">
      <c r="A77" s="102"/>
      <c r="B77" s="100"/>
      <c r="C77" s="101"/>
      <c r="D77" s="103"/>
    </row>
    <row r="78" spans="1:4" x14ac:dyDescent="0.25">
      <c r="A78" s="102"/>
      <c r="B78" s="100"/>
      <c r="C78" s="101"/>
      <c r="D78" s="103"/>
    </row>
    <row r="79" spans="1:4" x14ac:dyDescent="0.25">
      <c r="A79" s="102"/>
      <c r="B79" s="100"/>
      <c r="C79" s="101"/>
      <c r="D79" s="103"/>
    </row>
    <row r="80" spans="1:4" ht="3" customHeight="1" x14ac:dyDescent="0.25">
      <c r="A80" s="102"/>
      <c r="B80" s="100"/>
      <c r="C80" s="101"/>
      <c r="D80" s="103"/>
    </row>
    <row r="81" spans="1:4" hidden="1" x14ac:dyDescent="0.25">
      <c r="A81" s="102"/>
      <c r="B81" s="100"/>
      <c r="C81" s="101"/>
      <c r="D81" s="103"/>
    </row>
    <row r="82" spans="1:4" hidden="1" x14ac:dyDescent="0.25">
      <c r="A82" s="102"/>
      <c r="B82" s="100"/>
      <c r="C82" s="101"/>
      <c r="D82" s="103"/>
    </row>
    <row r="83" spans="1:4" hidden="1" x14ac:dyDescent="0.25">
      <c r="A83" s="102"/>
      <c r="B83" s="100"/>
      <c r="C83" s="101"/>
      <c r="D83" s="103"/>
    </row>
    <row r="84" spans="1:4" hidden="1" x14ac:dyDescent="0.25">
      <c r="A84" s="102"/>
      <c r="B84" s="104"/>
      <c r="C84" s="105"/>
      <c r="D84" s="103"/>
    </row>
    <row r="85" spans="1:4" ht="8.25" customHeight="1" x14ac:dyDescent="0.25">
      <c r="A85" s="102"/>
      <c r="B85" s="111"/>
      <c r="C85" s="111"/>
      <c r="D85" s="103"/>
    </row>
    <row r="86" spans="1:4" ht="15.5" x14ac:dyDescent="0.35">
      <c r="A86" s="232"/>
      <c r="B86" s="130"/>
      <c r="C86" s="130"/>
      <c r="D86" s="231"/>
    </row>
    <row r="87" spans="1:4" x14ac:dyDescent="0.25">
      <c r="A87" s="87"/>
      <c r="B87" s="277"/>
      <c r="C87" s="277"/>
      <c r="D87" s="88"/>
    </row>
    <row r="88" spans="1:4" x14ac:dyDescent="0.25">
      <c r="A88" s="87"/>
      <c r="B88" s="90"/>
      <c r="C88" s="90"/>
      <c r="D88" s="88"/>
    </row>
    <row r="89" spans="1:4" ht="16.5" customHeight="1" x14ac:dyDescent="0.35">
      <c r="A89" s="87"/>
      <c r="B89" s="259" t="s">
        <v>122</v>
      </c>
      <c r="C89" s="260"/>
      <c r="D89" s="88"/>
    </row>
    <row r="90" spans="1:4" ht="32.25" customHeight="1" x14ac:dyDescent="0.35">
      <c r="A90" s="87"/>
      <c r="B90" s="267" t="s">
        <v>256</v>
      </c>
      <c r="C90" s="268"/>
      <c r="D90" s="88"/>
    </row>
    <row r="91" spans="1:4" ht="15.5" x14ac:dyDescent="0.25">
      <c r="A91" s="87"/>
      <c r="B91" s="275" t="s">
        <v>257</v>
      </c>
      <c r="C91" s="276"/>
      <c r="D91" s="88"/>
    </row>
    <row r="92" spans="1:4" ht="48" customHeight="1" x14ac:dyDescent="0.3">
      <c r="A92" s="87"/>
      <c r="B92" s="114" t="s">
        <v>246</v>
      </c>
      <c r="C92" s="115" t="s">
        <v>250</v>
      </c>
      <c r="D92" s="88"/>
    </row>
    <row r="93" spans="1:4" ht="63.75" customHeight="1" x14ac:dyDescent="0.35">
      <c r="A93" s="87"/>
      <c r="B93" s="93" t="s">
        <v>61</v>
      </c>
      <c r="C93" s="99" t="s">
        <v>254</v>
      </c>
      <c r="D93" s="88"/>
    </row>
    <row r="94" spans="1:4" ht="30.75" customHeight="1" x14ac:dyDescent="0.35">
      <c r="A94" s="87"/>
      <c r="B94" s="93" t="s">
        <v>67</v>
      </c>
      <c r="C94" s="95" t="s">
        <v>170</v>
      </c>
      <c r="D94" s="88"/>
    </row>
    <row r="95" spans="1:4" ht="48" customHeight="1" x14ac:dyDescent="0.35">
      <c r="A95" s="87"/>
      <c r="B95" s="93" t="s">
        <v>104</v>
      </c>
      <c r="C95" s="95" t="s">
        <v>72</v>
      </c>
      <c r="D95" s="88"/>
    </row>
    <row r="96" spans="1:4" ht="48.75" customHeight="1" x14ac:dyDescent="0.35">
      <c r="A96" s="87"/>
      <c r="B96" s="93" t="s">
        <v>96</v>
      </c>
      <c r="C96" s="95" t="s">
        <v>169</v>
      </c>
      <c r="D96" s="88"/>
    </row>
    <row r="97" spans="1:4" ht="33.75" customHeight="1" x14ac:dyDescent="0.35">
      <c r="A97" s="87"/>
      <c r="B97" s="93" t="s">
        <v>117</v>
      </c>
      <c r="C97" s="95" t="s">
        <v>207</v>
      </c>
      <c r="D97" s="88"/>
    </row>
    <row r="98" spans="1:4" ht="36" customHeight="1" x14ac:dyDescent="0.35">
      <c r="A98" s="87"/>
      <c r="B98" s="93" t="s">
        <v>197</v>
      </c>
      <c r="C98" s="95" t="s">
        <v>202</v>
      </c>
      <c r="D98" s="88"/>
    </row>
    <row r="99" spans="1:4" ht="30.75" customHeight="1" x14ac:dyDescent="0.35">
      <c r="A99" s="87"/>
      <c r="B99" s="93" t="s">
        <v>187</v>
      </c>
      <c r="C99" s="204" t="s">
        <v>220</v>
      </c>
      <c r="D99" s="88"/>
    </row>
    <row r="100" spans="1:4" ht="33.75" customHeight="1" x14ac:dyDescent="0.35">
      <c r="A100" s="87"/>
      <c r="B100" s="93" t="s">
        <v>188</v>
      </c>
      <c r="C100" s="204" t="s">
        <v>219</v>
      </c>
      <c r="D100" s="88"/>
    </row>
    <row r="101" spans="1:4" ht="36.75" customHeight="1" x14ac:dyDescent="0.35">
      <c r="A101" s="87"/>
      <c r="B101" s="93" t="s">
        <v>189</v>
      </c>
      <c r="C101" s="94" t="s">
        <v>126</v>
      </c>
      <c r="D101" s="88"/>
    </row>
    <row r="102" spans="1:4" ht="15.5" x14ac:dyDescent="0.35">
      <c r="A102" s="87"/>
      <c r="B102" s="107"/>
      <c r="C102" s="108"/>
      <c r="D102" s="88"/>
    </row>
    <row r="103" spans="1:4" ht="15.5" x14ac:dyDescent="0.35">
      <c r="A103" s="87"/>
      <c r="B103" s="107" t="s">
        <v>63</v>
      </c>
      <c r="C103" s="108"/>
      <c r="D103" s="88"/>
    </row>
    <row r="104" spans="1:4" ht="17.25" customHeight="1" x14ac:dyDescent="0.35">
      <c r="A104" s="87"/>
      <c r="B104" s="118"/>
      <c r="C104" s="119"/>
      <c r="D104" s="88"/>
    </row>
    <row r="105" spans="1:4" ht="15.5" x14ac:dyDescent="0.35">
      <c r="A105" s="102"/>
      <c r="B105" s="118"/>
      <c r="C105" s="119"/>
      <c r="D105" s="103"/>
    </row>
    <row r="106" spans="1:4" ht="15.5" x14ac:dyDescent="0.35">
      <c r="A106" s="102"/>
      <c r="B106" s="118"/>
      <c r="C106" s="119"/>
      <c r="D106" s="103"/>
    </row>
    <row r="107" spans="1:4" ht="15.5" x14ac:dyDescent="0.35">
      <c r="A107" s="102"/>
      <c r="B107" s="118"/>
      <c r="C107" s="119"/>
      <c r="D107" s="103"/>
    </row>
    <row r="108" spans="1:4" ht="15.5" x14ac:dyDescent="0.35">
      <c r="A108" s="102"/>
      <c r="B108" s="118"/>
      <c r="C108" s="119"/>
      <c r="D108" s="103"/>
    </row>
    <row r="109" spans="1:4" ht="15.5" x14ac:dyDescent="0.35">
      <c r="A109" s="102"/>
      <c r="B109" s="118"/>
      <c r="C109" s="119"/>
      <c r="D109" s="103"/>
    </row>
    <row r="110" spans="1:4" ht="15.5" x14ac:dyDescent="0.35">
      <c r="A110" s="102"/>
      <c r="B110" s="118"/>
      <c r="C110" s="119"/>
      <c r="D110" s="103"/>
    </row>
    <row r="111" spans="1:4" ht="15.5" x14ac:dyDescent="0.35">
      <c r="A111" s="102"/>
      <c r="B111" s="118"/>
      <c r="C111" s="119"/>
      <c r="D111" s="103"/>
    </row>
    <row r="112" spans="1:4" ht="15.5" x14ac:dyDescent="0.35">
      <c r="A112" s="102"/>
      <c r="B112" s="118"/>
      <c r="C112" s="119"/>
      <c r="D112" s="103"/>
    </row>
    <row r="113" spans="1:4" ht="15.5" x14ac:dyDescent="0.35">
      <c r="A113" s="102"/>
      <c r="B113" s="118"/>
      <c r="C113" s="119"/>
      <c r="D113" s="103"/>
    </row>
    <row r="114" spans="1:4" ht="15.5" x14ac:dyDescent="0.35">
      <c r="A114" s="125"/>
      <c r="B114" s="118"/>
      <c r="C114" s="119"/>
      <c r="D114" s="125"/>
    </row>
    <row r="115" spans="1:4" hidden="1" x14ac:dyDescent="0.25">
      <c r="A115" s="124"/>
      <c r="B115" s="125"/>
      <c r="C115" s="125"/>
      <c r="D115" s="124"/>
    </row>
    <row r="116" spans="1:4" x14ac:dyDescent="0.25">
      <c r="A116" s="129"/>
      <c r="B116" s="124"/>
      <c r="C116" s="124"/>
      <c r="D116" s="127"/>
    </row>
    <row r="117" spans="1:4" ht="29.5" customHeight="1" x14ac:dyDescent="0.35">
      <c r="A117" s="102"/>
      <c r="B117" s="128"/>
      <c r="C117" s="128"/>
      <c r="D117" s="103"/>
    </row>
    <row r="118" spans="1:4" ht="15.5" x14ac:dyDescent="0.25">
      <c r="A118" s="87"/>
      <c r="B118" s="275" t="s">
        <v>141</v>
      </c>
      <c r="C118" s="276"/>
      <c r="D118" s="88"/>
    </row>
    <row r="119" spans="1:4" ht="31" x14ac:dyDescent="0.35">
      <c r="A119" s="87"/>
      <c r="B119" s="93" t="s">
        <v>139</v>
      </c>
      <c r="C119" s="94" t="s">
        <v>249</v>
      </c>
      <c r="D119" s="88"/>
    </row>
    <row r="120" spans="1:4" ht="46.5" x14ac:dyDescent="0.35">
      <c r="A120" s="87"/>
      <c r="B120" s="93" t="s">
        <v>61</v>
      </c>
      <c r="C120" s="99" t="s">
        <v>163</v>
      </c>
      <c r="D120" s="88"/>
    </row>
    <row r="121" spans="1:4" ht="22.5" customHeight="1" x14ac:dyDescent="0.35">
      <c r="A121" s="87"/>
      <c r="B121" s="93" t="s">
        <v>68</v>
      </c>
      <c r="C121" s="95" t="s">
        <v>123</v>
      </c>
      <c r="D121" s="88"/>
    </row>
    <row r="122" spans="1:4" ht="57" customHeight="1" x14ac:dyDescent="0.35">
      <c r="A122" s="87"/>
      <c r="B122" s="93" t="s">
        <v>148</v>
      </c>
      <c r="C122" s="95" t="s">
        <v>232</v>
      </c>
      <c r="D122" s="88"/>
    </row>
    <row r="123" spans="1:4" ht="31" x14ac:dyDescent="0.35">
      <c r="A123" s="87"/>
      <c r="B123" s="93" t="s">
        <v>71</v>
      </c>
      <c r="C123" s="95" t="s">
        <v>203</v>
      </c>
      <c r="D123" s="88"/>
    </row>
    <row r="124" spans="1:4" ht="23.25" customHeight="1" x14ac:dyDescent="0.35">
      <c r="A124" s="87"/>
      <c r="B124" s="93" t="s">
        <v>69</v>
      </c>
      <c r="C124" s="99" t="s">
        <v>124</v>
      </c>
      <c r="D124" s="88"/>
    </row>
    <row r="125" spans="1:4" ht="30.75" customHeight="1" x14ac:dyDescent="0.35">
      <c r="A125" s="87"/>
      <c r="B125" s="93" t="s">
        <v>100</v>
      </c>
      <c r="C125" s="95" t="s">
        <v>235</v>
      </c>
      <c r="D125" s="88"/>
    </row>
    <row r="126" spans="1:4" ht="30.75" customHeight="1" x14ac:dyDescent="0.35">
      <c r="A126" s="87"/>
      <c r="B126" s="93" t="s">
        <v>125</v>
      </c>
      <c r="C126" s="95" t="s">
        <v>207</v>
      </c>
      <c r="D126" s="88"/>
    </row>
    <row r="127" spans="1:4" ht="34.5" customHeight="1" x14ac:dyDescent="0.35">
      <c r="A127" s="87"/>
      <c r="B127" s="93" t="s">
        <v>221</v>
      </c>
      <c r="C127" s="95" t="s">
        <v>202</v>
      </c>
      <c r="D127" s="88"/>
    </row>
    <row r="128" spans="1:4" ht="34.5" customHeight="1" x14ac:dyDescent="0.35">
      <c r="A128" s="87"/>
      <c r="B128" s="93" t="s">
        <v>222</v>
      </c>
      <c r="C128" s="204" t="s">
        <v>234</v>
      </c>
      <c r="D128" s="88"/>
    </row>
    <row r="129" spans="1:4" ht="34.5" customHeight="1" x14ac:dyDescent="0.35">
      <c r="A129" s="87"/>
      <c r="B129" s="93" t="s">
        <v>223</v>
      </c>
      <c r="C129" s="204" t="s">
        <v>233</v>
      </c>
      <c r="D129" s="88"/>
    </row>
    <row r="130" spans="1:4" ht="31" x14ac:dyDescent="0.35">
      <c r="A130" s="87"/>
      <c r="B130" s="93" t="s">
        <v>224</v>
      </c>
      <c r="C130" s="94" t="s">
        <v>126</v>
      </c>
      <c r="D130" s="88"/>
    </row>
    <row r="131" spans="1:4" ht="15.5" x14ac:dyDescent="0.35">
      <c r="A131" s="87"/>
      <c r="B131" s="107" t="s">
        <v>63</v>
      </c>
      <c r="C131" s="108"/>
      <c r="D131" s="88"/>
    </row>
    <row r="132" spans="1:4" x14ac:dyDescent="0.25">
      <c r="A132" s="102"/>
      <c r="B132" s="109"/>
      <c r="C132" s="110"/>
      <c r="D132" s="103"/>
    </row>
    <row r="133" spans="1:4" x14ac:dyDescent="0.25">
      <c r="A133" s="102"/>
      <c r="B133" s="100"/>
      <c r="C133" s="101"/>
      <c r="D133" s="103"/>
    </row>
    <row r="134" spans="1:4" x14ac:dyDescent="0.25">
      <c r="A134" s="102"/>
      <c r="B134" s="100"/>
      <c r="C134" s="101"/>
      <c r="D134" s="103"/>
    </row>
    <row r="135" spans="1:4" x14ac:dyDescent="0.25">
      <c r="A135" s="102"/>
      <c r="B135" s="100"/>
      <c r="C135" s="101"/>
      <c r="D135" s="103"/>
    </row>
    <row r="136" spans="1:4" x14ac:dyDescent="0.25">
      <c r="A136" s="102"/>
      <c r="B136" s="100"/>
      <c r="C136" s="101"/>
      <c r="D136" s="103"/>
    </row>
    <row r="137" spans="1:4" x14ac:dyDescent="0.25">
      <c r="A137" s="102"/>
      <c r="B137" s="100"/>
      <c r="C137" s="101"/>
      <c r="D137" s="103"/>
    </row>
    <row r="138" spans="1:4" x14ac:dyDescent="0.25">
      <c r="A138" s="102"/>
      <c r="B138" s="100"/>
      <c r="C138" s="101"/>
      <c r="D138" s="103"/>
    </row>
    <row r="139" spans="1:4" x14ac:dyDescent="0.25">
      <c r="A139" s="102"/>
      <c r="B139" s="100"/>
      <c r="C139" s="101"/>
      <c r="D139" s="103"/>
    </row>
    <row r="140" spans="1:4" x14ac:dyDescent="0.25">
      <c r="A140" s="102"/>
      <c r="B140" s="100"/>
      <c r="C140" s="101"/>
      <c r="D140" s="103"/>
    </row>
    <row r="141" spans="1:4" x14ac:dyDescent="0.25">
      <c r="A141" s="102"/>
      <c r="B141" s="100"/>
      <c r="C141" s="101"/>
      <c r="D141" s="103"/>
    </row>
    <row r="142" spans="1:4" x14ac:dyDescent="0.25">
      <c r="A142" s="102"/>
      <c r="B142" s="104"/>
      <c r="C142" s="105"/>
      <c r="D142" s="103"/>
    </row>
    <row r="143" spans="1:4" ht="1.5" customHeight="1" x14ac:dyDescent="0.25">
      <c r="A143" s="126"/>
      <c r="B143" s="126"/>
      <c r="C143" s="126"/>
      <c r="D143" s="126"/>
    </row>
    <row r="144" spans="1:4" hidden="1" x14ac:dyDescent="0.25">
      <c r="A144" s="124"/>
      <c r="B144" s="126"/>
      <c r="C144" s="126"/>
      <c r="D144" s="124"/>
    </row>
    <row r="145" spans="1:4" x14ac:dyDescent="0.25">
      <c r="A145" s="157"/>
      <c r="B145" s="124"/>
      <c r="C145" s="124"/>
      <c r="D145" s="157"/>
    </row>
    <row r="146" spans="1:4" x14ac:dyDescent="0.25">
      <c r="A146" s="87"/>
      <c r="B146" s="157"/>
      <c r="C146" s="157"/>
      <c r="D146" s="88"/>
    </row>
    <row r="147" spans="1:4" x14ac:dyDescent="0.25">
      <c r="A147" s="87"/>
      <c r="B147" s="90"/>
      <c r="C147" s="90"/>
      <c r="D147" s="88"/>
    </row>
    <row r="148" spans="1:4" ht="15.5" x14ac:dyDescent="0.35">
      <c r="A148" s="87"/>
      <c r="B148" s="259" t="s">
        <v>154</v>
      </c>
      <c r="C148" s="260"/>
      <c r="D148" s="88"/>
    </row>
    <row r="149" spans="1:4" ht="20.25" customHeight="1" x14ac:dyDescent="0.35">
      <c r="A149" s="87"/>
      <c r="B149" s="267" t="s">
        <v>239</v>
      </c>
      <c r="C149" s="268"/>
      <c r="D149" s="88"/>
    </row>
    <row r="150" spans="1:4" ht="15.5" x14ac:dyDescent="0.25">
      <c r="A150" s="87"/>
      <c r="B150" s="275" t="s">
        <v>103</v>
      </c>
      <c r="C150" s="276"/>
      <c r="D150" s="88"/>
    </row>
    <row r="151" spans="1:4" ht="25.5" customHeight="1" x14ac:dyDescent="0.35">
      <c r="A151" s="87"/>
      <c r="B151" s="93" t="s">
        <v>70</v>
      </c>
      <c r="C151" s="95" t="s">
        <v>97</v>
      </c>
      <c r="D151" s="88"/>
    </row>
    <row r="152" spans="1:4" ht="106.5" customHeight="1" x14ac:dyDescent="0.35">
      <c r="A152" s="87"/>
      <c r="B152" s="93" t="s">
        <v>225</v>
      </c>
      <c r="C152" s="99" t="s">
        <v>258</v>
      </c>
      <c r="D152" s="88"/>
    </row>
    <row r="153" spans="1:4" ht="15.5" x14ac:dyDescent="0.35">
      <c r="A153" s="87"/>
      <c r="B153" s="93" t="s">
        <v>226</v>
      </c>
      <c r="C153" s="95" t="s">
        <v>131</v>
      </c>
      <c r="D153" s="88"/>
    </row>
    <row r="154" spans="1:4" ht="15.5" x14ac:dyDescent="0.35">
      <c r="A154" s="87"/>
      <c r="B154" s="93" t="s">
        <v>227</v>
      </c>
      <c r="C154" s="95" t="s">
        <v>132</v>
      </c>
      <c r="D154" s="88"/>
    </row>
    <row r="155" spans="1:4" ht="31" x14ac:dyDescent="0.35">
      <c r="A155" s="87"/>
      <c r="B155" s="93" t="s">
        <v>96</v>
      </c>
      <c r="C155" s="95" t="s">
        <v>204</v>
      </c>
      <c r="D155" s="88"/>
    </row>
    <row r="156" spans="1:4" ht="35.25" customHeight="1" x14ac:dyDescent="0.35">
      <c r="A156" s="87"/>
      <c r="B156" s="93" t="s">
        <v>117</v>
      </c>
      <c r="C156" s="95" t="s">
        <v>207</v>
      </c>
      <c r="D156" s="88"/>
    </row>
    <row r="157" spans="1:4" ht="36" customHeight="1" x14ac:dyDescent="0.35">
      <c r="A157" s="87"/>
      <c r="B157" s="93" t="s">
        <v>197</v>
      </c>
      <c r="C157" s="95" t="s">
        <v>202</v>
      </c>
      <c r="D157" s="88"/>
    </row>
    <row r="158" spans="1:4" ht="31" x14ac:dyDescent="0.35">
      <c r="A158" s="87"/>
      <c r="B158" s="93" t="s">
        <v>187</v>
      </c>
      <c r="C158" s="204" t="s">
        <v>210</v>
      </c>
      <c r="D158" s="88"/>
    </row>
    <row r="159" spans="1:4" ht="31" x14ac:dyDescent="0.35">
      <c r="A159" s="87"/>
      <c r="B159" s="93" t="s">
        <v>188</v>
      </c>
      <c r="C159" s="204" t="s">
        <v>205</v>
      </c>
      <c r="D159" s="88"/>
    </row>
    <row r="160" spans="1:4" ht="30.75" customHeight="1" x14ac:dyDescent="0.35">
      <c r="A160" s="87"/>
      <c r="B160" s="93" t="s">
        <v>189</v>
      </c>
      <c r="C160" s="94" t="s">
        <v>126</v>
      </c>
      <c r="D160" s="88"/>
    </row>
    <row r="161" spans="1:4" ht="15.5" x14ac:dyDescent="0.35">
      <c r="A161" s="87"/>
      <c r="B161" s="107" t="s">
        <v>63</v>
      </c>
      <c r="C161" s="108"/>
      <c r="D161" s="88"/>
    </row>
    <row r="162" spans="1:4" ht="12.75" customHeight="1" x14ac:dyDescent="0.35">
      <c r="A162" s="102"/>
      <c r="B162" s="116"/>
      <c r="C162" s="117"/>
      <c r="D162" s="103"/>
    </row>
    <row r="163" spans="1:4" ht="15.5" x14ac:dyDescent="0.35">
      <c r="A163" s="102"/>
      <c r="B163" s="118"/>
      <c r="C163" s="119"/>
      <c r="D163" s="103"/>
    </row>
    <row r="164" spans="1:4" ht="15.5" x14ac:dyDescent="0.35">
      <c r="A164" s="102"/>
      <c r="B164" s="118"/>
      <c r="C164" s="119"/>
      <c r="D164" s="103"/>
    </row>
    <row r="165" spans="1:4" ht="15.5" x14ac:dyDescent="0.35">
      <c r="A165" s="102"/>
      <c r="B165" s="118"/>
      <c r="C165" s="119"/>
      <c r="D165" s="103"/>
    </row>
    <row r="166" spans="1:4" ht="15.5" x14ac:dyDescent="0.35">
      <c r="A166" s="102"/>
      <c r="B166" s="118"/>
      <c r="C166" s="119"/>
      <c r="D166" s="103"/>
    </row>
    <row r="167" spans="1:4" ht="15.5" x14ac:dyDescent="0.35">
      <c r="A167" s="102"/>
      <c r="B167" s="118"/>
      <c r="C167" s="119"/>
      <c r="D167" s="103"/>
    </row>
    <row r="168" spans="1:4" ht="15.5" x14ac:dyDescent="0.35">
      <c r="A168" s="102"/>
      <c r="B168" s="118"/>
      <c r="C168" s="119"/>
      <c r="D168" s="103"/>
    </row>
    <row r="169" spans="1:4" ht="15.5" x14ac:dyDescent="0.35">
      <c r="A169" s="102"/>
      <c r="B169" s="118"/>
      <c r="C169" s="119"/>
      <c r="D169" s="103"/>
    </row>
    <row r="170" spans="1:4" ht="15.5" x14ac:dyDescent="0.35">
      <c r="A170" s="102"/>
      <c r="B170" s="118"/>
      <c r="C170" s="119"/>
      <c r="D170" s="103"/>
    </row>
    <row r="171" spans="1:4" ht="15.5" x14ac:dyDescent="0.35">
      <c r="A171" s="102"/>
      <c r="B171" s="118"/>
      <c r="C171" s="119"/>
      <c r="D171" s="103"/>
    </row>
    <row r="172" spans="1:4" ht="11.25" customHeight="1" x14ac:dyDescent="0.35">
      <c r="A172" s="102"/>
      <c r="B172" s="120"/>
      <c r="C172" s="121"/>
      <c r="D172" s="103"/>
    </row>
    <row r="173" spans="1:4" ht="15.5" x14ac:dyDescent="0.35">
      <c r="A173" s="125"/>
      <c r="B173" s="122"/>
      <c r="C173" s="122"/>
      <c r="D173" s="125"/>
    </row>
    <row r="174" spans="1:4" hidden="1" x14ac:dyDescent="0.25">
      <c r="A174" s="124"/>
      <c r="B174" s="278"/>
      <c r="C174" s="278"/>
      <c r="D174" s="124"/>
    </row>
    <row r="175" spans="1:4" x14ac:dyDescent="0.25">
      <c r="A175" s="84"/>
      <c r="B175" s="277"/>
      <c r="C175" s="277"/>
      <c r="D175" s="86"/>
    </row>
    <row r="176" spans="1:4" x14ac:dyDescent="0.25">
      <c r="A176" s="87"/>
      <c r="B176" s="85"/>
      <c r="C176" s="85"/>
      <c r="D176" s="88"/>
    </row>
    <row r="177" spans="1:4" ht="19.5" customHeight="1" x14ac:dyDescent="0.35">
      <c r="A177" s="87"/>
      <c r="B177" s="259" t="s">
        <v>41</v>
      </c>
      <c r="C177" s="260"/>
      <c r="D177" s="88"/>
    </row>
    <row r="178" spans="1:4" ht="52.5" customHeight="1" x14ac:dyDescent="0.35">
      <c r="A178" s="87"/>
      <c r="B178" s="256" t="s">
        <v>259</v>
      </c>
      <c r="C178" s="257"/>
      <c r="D178" s="88"/>
    </row>
    <row r="179" spans="1:4" ht="15.5" x14ac:dyDescent="0.25">
      <c r="A179" s="87"/>
      <c r="B179" s="275" t="s">
        <v>103</v>
      </c>
      <c r="C179" s="276"/>
      <c r="D179" s="88"/>
    </row>
    <row r="180" spans="1:4" ht="31" x14ac:dyDescent="0.35">
      <c r="A180" s="87"/>
      <c r="B180" s="93" t="s">
        <v>134</v>
      </c>
      <c r="C180" s="95" t="s">
        <v>260</v>
      </c>
      <c r="D180" s="88"/>
    </row>
    <row r="181" spans="1:4" ht="46.5" customHeight="1" x14ac:dyDescent="0.35">
      <c r="A181" s="87"/>
      <c r="B181" s="93" t="s">
        <v>61</v>
      </c>
      <c r="C181" s="99" t="s">
        <v>261</v>
      </c>
      <c r="D181" s="88"/>
    </row>
    <row r="182" spans="1:4" ht="24.75" customHeight="1" x14ac:dyDescent="0.35">
      <c r="A182" s="87"/>
      <c r="B182" s="93" t="s">
        <v>193</v>
      </c>
      <c r="C182" s="95" t="s">
        <v>98</v>
      </c>
      <c r="D182" s="88"/>
    </row>
    <row r="183" spans="1:4" ht="34.5" customHeight="1" x14ac:dyDescent="0.35">
      <c r="A183" s="87"/>
      <c r="B183" s="93" t="s">
        <v>135</v>
      </c>
      <c r="C183" s="95" t="s">
        <v>207</v>
      </c>
      <c r="D183" s="88"/>
    </row>
    <row r="184" spans="1:4" ht="38.25" customHeight="1" x14ac:dyDescent="0.35">
      <c r="A184" s="87"/>
      <c r="B184" s="93" t="s">
        <v>196</v>
      </c>
      <c r="C184" s="95" t="s">
        <v>202</v>
      </c>
      <c r="D184" s="88"/>
    </row>
    <row r="185" spans="1:4" ht="33.75" customHeight="1" x14ac:dyDescent="0.35">
      <c r="A185" s="87"/>
      <c r="B185" s="93" t="s">
        <v>194</v>
      </c>
      <c r="C185" s="204" t="s">
        <v>211</v>
      </c>
      <c r="D185" s="88"/>
    </row>
    <row r="186" spans="1:4" ht="34.5" customHeight="1" x14ac:dyDescent="0.35">
      <c r="A186" s="87"/>
      <c r="B186" s="93" t="s">
        <v>195</v>
      </c>
      <c r="C186" s="204" t="s">
        <v>206</v>
      </c>
      <c r="D186" s="88"/>
    </row>
    <row r="187" spans="1:4" ht="35.25" customHeight="1" x14ac:dyDescent="0.35">
      <c r="A187" s="87"/>
      <c r="B187" s="93" t="s">
        <v>133</v>
      </c>
      <c r="C187" s="94" t="s">
        <v>126</v>
      </c>
      <c r="D187" s="88"/>
    </row>
    <row r="188" spans="1:4" ht="15.5" x14ac:dyDescent="0.35">
      <c r="A188" s="87"/>
      <c r="B188" s="107" t="s">
        <v>63</v>
      </c>
      <c r="C188" s="108"/>
      <c r="D188" s="88"/>
    </row>
    <row r="189" spans="1:4" ht="10.5" customHeight="1" x14ac:dyDescent="0.35">
      <c r="A189" s="102"/>
      <c r="B189" s="116"/>
      <c r="C189" s="117"/>
      <c r="D189" s="103"/>
    </row>
    <row r="190" spans="1:4" ht="15.5" x14ac:dyDescent="0.35">
      <c r="A190" s="102"/>
      <c r="B190" s="118"/>
      <c r="C190" s="119"/>
      <c r="D190" s="103"/>
    </row>
    <row r="191" spans="1:4" ht="15.5" x14ac:dyDescent="0.35">
      <c r="A191" s="102"/>
      <c r="B191" s="118"/>
      <c r="C191" s="119"/>
      <c r="D191" s="103"/>
    </row>
    <row r="192" spans="1:4" ht="15.5" x14ac:dyDescent="0.35">
      <c r="A192" s="102"/>
      <c r="B192" s="118"/>
      <c r="C192" s="119"/>
      <c r="D192" s="103"/>
    </row>
    <row r="193" spans="1:4" ht="15.5" x14ac:dyDescent="0.35">
      <c r="A193" s="102"/>
      <c r="B193" s="118"/>
      <c r="C193" s="119"/>
      <c r="D193" s="103"/>
    </row>
    <row r="194" spans="1:4" ht="15.5" x14ac:dyDescent="0.35">
      <c r="A194" s="102"/>
      <c r="B194" s="118"/>
      <c r="C194" s="119"/>
      <c r="D194" s="103"/>
    </row>
    <row r="195" spans="1:4" ht="15.5" x14ac:dyDescent="0.35">
      <c r="A195" s="102"/>
      <c r="B195" s="118"/>
      <c r="C195" s="119"/>
      <c r="D195" s="103"/>
    </row>
    <row r="196" spans="1:4" ht="15.5" x14ac:dyDescent="0.35">
      <c r="A196" s="102"/>
      <c r="B196" s="118"/>
      <c r="C196" s="119"/>
      <c r="D196" s="103"/>
    </row>
    <row r="197" spans="1:4" ht="15.5" hidden="1" x14ac:dyDescent="0.35">
      <c r="A197" s="102"/>
      <c r="B197" s="118"/>
      <c r="C197" s="119"/>
      <c r="D197" s="103"/>
    </row>
    <row r="198" spans="1:4" ht="15.5" x14ac:dyDescent="0.35">
      <c r="A198" s="112"/>
      <c r="B198" s="118"/>
      <c r="C198" s="119"/>
      <c r="D198" s="113"/>
    </row>
    <row r="199" spans="1:4" x14ac:dyDescent="0.25">
      <c r="A199" s="125"/>
      <c r="B199" s="123"/>
      <c r="C199" s="123"/>
      <c r="D199" s="125"/>
    </row>
    <row r="200" spans="1:4" hidden="1" x14ac:dyDescent="0.25">
      <c r="A200" s="124"/>
      <c r="B200" s="125"/>
      <c r="C200" s="125"/>
      <c r="D200" s="124"/>
    </row>
    <row r="201" spans="1:4" x14ac:dyDescent="0.25">
      <c r="A201" s="84"/>
      <c r="B201" s="277"/>
      <c r="C201" s="277"/>
      <c r="D201" s="86"/>
    </row>
    <row r="202" spans="1:4" x14ac:dyDescent="0.25">
      <c r="A202" s="87"/>
      <c r="B202" s="85"/>
      <c r="C202" s="85"/>
      <c r="D202" s="88"/>
    </row>
    <row r="203" spans="1:4" ht="15.75" customHeight="1" x14ac:dyDescent="0.35">
      <c r="A203" s="87"/>
      <c r="B203" s="259" t="s">
        <v>86</v>
      </c>
      <c r="C203" s="260"/>
      <c r="D203" s="88"/>
    </row>
    <row r="204" spans="1:4" ht="78.75" customHeight="1" x14ac:dyDescent="0.35">
      <c r="A204" s="87"/>
      <c r="B204" s="256" t="s">
        <v>270</v>
      </c>
      <c r="C204" s="257"/>
      <c r="D204" s="88"/>
    </row>
    <row r="205" spans="1:4" ht="15.5" x14ac:dyDescent="0.35">
      <c r="A205" s="87"/>
      <c r="B205" s="259" t="s">
        <v>103</v>
      </c>
      <c r="C205" s="260"/>
      <c r="D205" s="88"/>
    </row>
    <row r="206" spans="1:4" ht="15.5" x14ac:dyDescent="0.35">
      <c r="A206" s="87"/>
      <c r="B206" s="93" t="s">
        <v>134</v>
      </c>
      <c r="C206" s="95" t="s">
        <v>213</v>
      </c>
      <c r="D206" s="88"/>
    </row>
    <row r="207" spans="1:4" ht="17.25" customHeight="1" x14ac:dyDescent="0.35">
      <c r="A207" s="87"/>
      <c r="B207" s="93" t="s">
        <v>61</v>
      </c>
      <c r="C207" s="99" t="s">
        <v>164</v>
      </c>
      <c r="D207" s="88"/>
    </row>
    <row r="208" spans="1:4" ht="18.75" customHeight="1" x14ac:dyDescent="0.35">
      <c r="A208" s="87"/>
      <c r="B208" s="93" t="s">
        <v>99</v>
      </c>
      <c r="C208" s="95" t="s">
        <v>98</v>
      </c>
      <c r="D208" s="88"/>
    </row>
    <row r="209" spans="1:4" ht="31.5" customHeight="1" x14ac:dyDescent="0.35">
      <c r="A209" s="87"/>
      <c r="B209" s="93" t="s">
        <v>135</v>
      </c>
      <c r="C209" s="95" t="s">
        <v>207</v>
      </c>
      <c r="D209" s="88"/>
    </row>
    <row r="210" spans="1:4" ht="31.5" customHeight="1" x14ac:dyDescent="0.35">
      <c r="A210" s="87"/>
      <c r="B210" s="93" t="s">
        <v>196</v>
      </c>
      <c r="C210" s="95" t="s">
        <v>202</v>
      </c>
      <c r="D210" s="88"/>
    </row>
    <row r="211" spans="1:4" ht="32.25" customHeight="1" x14ac:dyDescent="0.35">
      <c r="A211" s="87"/>
      <c r="B211" s="93" t="s">
        <v>194</v>
      </c>
      <c r="C211" s="204" t="s">
        <v>211</v>
      </c>
      <c r="D211" s="88"/>
    </row>
    <row r="212" spans="1:4" ht="34.5" customHeight="1" x14ac:dyDescent="0.35">
      <c r="A212" s="87"/>
      <c r="B212" s="93" t="s">
        <v>195</v>
      </c>
      <c r="C212" s="204" t="s">
        <v>206</v>
      </c>
      <c r="D212" s="88"/>
    </row>
    <row r="213" spans="1:4" ht="34.5" customHeight="1" x14ac:dyDescent="0.35">
      <c r="A213" s="87"/>
      <c r="B213" s="93" t="s">
        <v>133</v>
      </c>
      <c r="C213" s="94" t="s">
        <v>126</v>
      </c>
      <c r="D213" s="88"/>
    </row>
    <row r="214" spans="1:4" ht="15.5" x14ac:dyDescent="0.35">
      <c r="A214" s="87"/>
      <c r="B214" s="107" t="s">
        <v>63</v>
      </c>
      <c r="C214" s="108"/>
      <c r="D214" s="88"/>
    </row>
    <row r="215" spans="1:4" ht="23.25" customHeight="1" x14ac:dyDescent="0.35">
      <c r="A215" s="102"/>
      <c r="B215" s="116"/>
      <c r="C215" s="117"/>
      <c r="D215" s="103"/>
    </row>
    <row r="216" spans="1:4" x14ac:dyDescent="0.25">
      <c r="A216" s="102"/>
      <c r="B216" s="100"/>
      <c r="C216" s="101"/>
      <c r="D216" s="103"/>
    </row>
    <row r="217" spans="1:4" x14ac:dyDescent="0.25">
      <c r="A217" s="102"/>
      <c r="B217" s="100"/>
      <c r="C217" s="101"/>
      <c r="D217" s="103"/>
    </row>
    <row r="218" spans="1:4" x14ac:dyDescent="0.25">
      <c r="A218" s="102"/>
      <c r="B218" s="100"/>
      <c r="C218" s="101"/>
      <c r="D218" s="103"/>
    </row>
    <row r="219" spans="1:4" x14ac:dyDescent="0.25">
      <c r="A219" s="102"/>
      <c r="B219" s="100"/>
      <c r="C219" s="101"/>
      <c r="D219" s="103"/>
    </row>
    <row r="220" spans="1:4" x14ac:dyDescent="0.25">
      <c r="A220" s="102"/>
      <c r="B220" s="100"/>
      <c r="C220" s="101"/>
      <c r="D220" s="103"/>
    </row>
    <row r="221" spans="1:4" x14ac:dyDescent="0.25">
      <c r="A221" s="102"/>
      <c r="B221" s="100"/>
      <c r="C221" s="101"/>
      <c r="D221" s="103"/>
    </row>
    <row r="222" spans="1:4" x14ac:dyDescent="0.25">
      <c r="A222" s="102"/>
      <c r="B222" s="100"/>
      <c r="C222" s="101"/>
      <c r="D222" s="103"/>
    </row>
    <row r="223" spans="1:4" x14ac:dyDescent="0.25">
      <c r="A223" s="102"/>
      <c r="B223" s="100"/>
      <c r="C223" s="101"/>
      <c r="D223" s="103"/>
    </row>
    <row r="224" spans="1:4" x14ac:dyDescent="0.25">
      <c r="A224" s="102"/>
      <c r="B224" s="100"/>
      <c r="C224" s="101"/>
      <c r="D224" s="103"/>
    </row>
    <row r="225" spans="1:4" x14ac:dyDescent="0.25">
      <c r="A225" s="102"/>
      <c r="B225" s="100"/>
      <c r="C225" s="101"/>
      <c r="D225" s="103"/>
    </row>
    <row r="226" spans="1:4" x14ac:dyDescent="0.25">
      <c r="A226" s="102"/>
      <c r="B226" s="100"/>
      <c r="C226" s="101"/>
      <c r="D226" s="103"/>
    </row>
    <row r="227" spans="1:4" x14ac:dyDescent="0.25">
      <c r="A227" s="102"/>
      <c r="B227" s="104"/>
      <c r="C227" s="105"/>
      <c r="D227" s="103"/>
    </row>
    <row r="228" spans="1:4" x14ac:dyDescent="0.25">
      <c r="A228" s="125"/>
      <c r="B228" s="126"/>
      <c r="C228" s="126"/>
      <c r="D228" s="125"/>
    </row>
    <row r="229" spans="1:4" hidden="1" x14ac:dyDescent="0.25">
      <c r="A229" s="124"/>
      <c r="B229" s="125"/>
      <c r="C229" s="125"/>
      <c r="D229" s="124"/>
    </row>
    <row r="230" spans="1:4" x14ac:dyDescent="0.25">
      <c r="A230" s="84"/>
      <c r="B230" s="277"/>
      <c r="C230" s="277"/>
      <c r="D230" s="86"/>
    </row>
    <row r="231" spans="1:4" x14ac:dyDescent="0.25">
      <c r="A231" s="87"/>
      <c r="B231" s="85"/>
      <c r="C231" s="85"/>
      <c r="D231" s="88"/>
    </row>
    <row r="232" spans="1:4" ht="27" customHeight="1" x14ac:dyDescent="0.35">
      <c r="A232" s="87"/>
      <c r="B232" s="259" t="s">
        <v>37</v>
      </c>
      <c r="C232" s="260"/>
      <c r="D232" s="88"/>
    </row>
    <row r="233" spans="1:4" ht="51" customHeight="1" x14ac:dyDescent="0.35">
      <c r="A233" s="87"/>
      <c r="B233" s="256" t="s">
        <v>262</v>
      </c>
      <c r="C233" s="257"/>
      <c r="D233" s="88"/>
    </row>
    <row r="234" spans="1:4" ht="15.5" x14ac:dyDescent="0.25">
      <c r="A234" s="87"/>
      <c r="B234" s="275" t="s">
        <v>103</v>
      </c>
      <c r="C234" s="276"/>
      <c r="D234" s="88"/>
    </row>
    <row r="235" spans="1:4" ht="15.5" x14ac:dyDescent="0.35">
      <c r="A235" s="87"/>
      <c r="B235" s="93" t="s">
        <v>137</v>
      </c>
      <c r="C235" s="95" t="s">
        <v>263</v>
      </c>
      <c r="D235" s="88"/>
    </row>
    <row r="236" spans="1:4" ht="46.5" x14ac:dyDescent="0.35">
      <c r="A236" s="87"/>
      <c r="B236" s="93" t="s">
        <v>61</v>
      </c>
      <c r="C236" s="99" t="s">
        <v>240</v>
      </c>
      <c r="D236" s="88"/>
    </row>
    <row r="237" spans="1:4" ht="15.5" x14ac:dyDescent="0.35">
      <c r="A237" s="87"/>
      <c r="B237" s="93" t="s">
        <v>99</v>
      </c>
      <c r="C237" s="95" t="s">
        <v>138</v>
      </c>
      <c r="D237" s="88"/>
    </row>
    <row r="238" spans="1:4" ht="35.25" customHeight="1" x14ac:dyDescent="0.35">
      <c r="A238" s="87"/>
      <c r="B238" s="93" t="s">
        <v>135</v>
      </c>
      <c r="C238" s="95" t="s">
        <v>207</v>
      </c>
      <c r="D238" s="88"/>
    </row>
    <row r="239" spans="1:4" ht="34.5" customHeight="1" x14ac:dyDescent="0.35">
      <c r="A239" s="87"/>
      <c r="B239" s="93" t="s">
        <v>196</v>
      </c>
      <c r="C239" s="95" t="s">
        <v>202</v>
      </c>
      <c r="D239" s="88"/>
    </row>
    <row r="240" spans="1:4" ht="31" x14ac:dyDescent="0.35">
      <c r="A240" s="87"/>
      <c r="B240" s="93" t="s">
        <v>194</v>
      </c>
      <c r="C240" s="204" t="s">
        <v>211</v>
      </c>
      <c r="D240" s="88"/>
    </row>
    <row r="241" spans="1:4" ht="31" x14ac:dyDescent="0.35">
      <c r="A241" s="87"/>
      <c r="B241" s="93" t="s">
        <v>195</v>
      </c>
      <c r="C241" s="204" t="s">
        <v>206</v>
      </c>
      <c r="D241" s="88"/>
    </row>
    <row r="242" spans="1:4" ht="36" customHeight="1" x14ac:dyDescent="0.35">
      <c r="A242" s="87"/>
      <c r="B242" s="93" t="s">
        <v>133</v>
      </c>
      <c r="C242" s="94" t="s">
        <v>126</v>
      </c>
      <c r="D242" s="88"/>
    </row>
    <row r="243" spans="1:4" ht="15.5" x14ac:dyDescent="0.35">
      <c r="A243" s="87"/>
      <c r="B243" s="107" t="s">
        <v>63</v>
      </c>
      <c r="C243" s="108"/>
      <c r="D243" s="88"/>
    </row>
    <row r="244" spans="1:4" x14ac:dyDescent="0.25">
      <c r="A244" s="102"/>
      <c r="B244" s="109"/>
      <c r="C244" s="110"/>
      <c r="D244" s="103"/>
    </row>
    <row r="245" spans="1:4" x14ac:dyDescent="0.25">
      <c r="A245" s="102"/>
      <c r="B245" s="100"/>
      <c r="C245" s="101"/>
      <c r="D245" s="103"/>
    </row>
    <row r="246" spans="1:4" x14ac:dyDescent="0.25">
      <c r="A246" s="102"/>
      <c r="B246" s="100"/>
      <c r="C246" s="101"/>
      <c r="D246" s="103"/>
    </row>
    <row r="247" spans="1:4" x14ac:dyDescent="0.25">
      <c r="A247" s="102"/>
      <c r="B247" s="100"/>
      <c r="C247" s="101"/>
      <c r="D247" s="103"/>
    </row>
    <row r="248" spans="1:4" x14ac:dyDescent="0.25">
      <c r="A248" s="102"/>
      <c r="B248" s="100"/>
      <c r="C248" s="101"/>
      <c r="D248" s="103"/>
    </row>
    <row r="249" spans="1:4" x14ac:dyDescent="0.25">
      <c r="A249" s="102"/>
      <c r="B249" s="100"/>
      <c r="C249" s="101"/>
      <c r="D249" s="103"/>
    </row>
    <row r="250" spans="1:4" x14ac:dyDescent="0.25">
      <c r="A250" s="102"/>
      <c r="B250" s="100"/>
      <c r="C250" s="101"/>
      <c r="D250" s="103"/>
    </row>
    <row r="251" spans="1:4" x14ac:dyDescent="0.25">
      <c r="A251" s="102"/>
      <c r="B251" s="100"/>
      <c r="C251" s="101"/>
      <c r="D251" s="103"/>
    </row>
    <row r="252" spans="1:4" x14ac:dyDescent="0.25">
      <c r="A252" s="102"/>
      <c r="B252" s="100"/>
      <c r="C252" s="101"/>
      <c r="D252" s="103"/>
    </row>
    <row r="253" spans="1:4" x14ac:dyDescent="0.25">
      <c r="A253" s="102"/>
      <c r="B253" s="100"/>
      <c r="C253" s="101"/>
      <c r="D253" s="103"/>
    </row>
    <row r="254" spans="1:4" x14ac:dyDescent="0.25">
      <c r="A254" s="102"/>
      <c r="B254" s="104"/>
      <c r="C254" s="105"/>
      <c r="D254" s="103"/>
    </row>
    <row r="255" spans="1:4" x14ac:dyDescent="0.25">
      <c r="A255" s="125"/>
      <c r="B255" s="126"/>
      <c r="C255" s="126"/>
      <c r="D255" s="125"/>
    </row>
    <row r="256" spans="1:4" ht="12.75" hidden="1" customHeight="1" x14ac:dyDescent="0.25">
      <c r="A256" s="124"/>
      <c r="B256" s="125"/>
      <c r="C256" s="125"/>
      <c r="D256" s="124"/>
    </row>
    <row r="257" spans="1:8" x14ac:dyDescent="0.25">
      <c r="A257" s="84"/>
      <c r="B257" s="279"/>
      <c r="C257" s="280"/>
      <c r="D257" s="228"/>
    </row>
    <row r="258" spans="1:8" x14ac:dyDescent="0.25">
      <c r="A258" s="87"/>
      <c r="B258" s="85"/>
      <c r="C258" s="85"/>
      <c r="D258" s="229"/>
    </row>
    <row r="259" spans="1:8" ht="15.75" customHeight="1" x14ac:dyDescent="0.35">
      <c r="A259" s="87"/>
      <c r="B259" s="259" t="s">
        <v>199</v>
      </c>
      <c r="C259" s="260"/>
      <c r="D259" s="229"/>
    </row>
    <row r="260" spans="1:8" ht="36" customHeight="1" x14ac:dyDescent="0.35">
      <c r="A260" s="87"/>
      <c r="B260" s="256" t="s">
        <v>264</v>
      </c>
      <c r="C260" s="257"/>
      <c r="D260" s="229"/>
    </row>
    <row r="261" spans="1:8" ht="15.5" x14ac:dyDescent="0.25">
      <c r="A261" s="87"/>
      <c r="B261" s="275" t="s">
        <v>103</v>
      </c>
      <c r="C261" s="276"/>
      <c r="D261" s="229"/>
    </row>
    <row r="262" spans="1:8" ht="31" x14ac:dyDescent="0.35">
      <c r="A262" s="96"/>
      <c r="B262" s="93" t="s">
        <v>198</v>
      </c>
      <c r="C262" s="99" t="s">
        <v>229</v>
      </c>
      <c r="D262" s="213"/>
      <c r="F262" s="157"/>
      <c r="G262" s="157"/>
    </row>
    <row r="263" spans="1:8" ht="54.75" customHeight="1" x14ac:dyDescent="0.35">
      <c r="A263" s="84"/>
      <c r="B263" s="93" t="s">
        <v>61</v>
      </c>
      <c r="C263" s="99" t="s">
        <v>265</v>
      </c>
      <c r="D263" s="228"/>
      <c r="H263" s="157"/>
    </row>
    <row r="264" spans="1:8" ht="38.25" customHeight="1" x14ac:dyDescent="0.35">
      <c r="A264" s="213"/>
      <c r="B264" s="93" t="s">
        <v>228</v>
      </c>
      <c r="C264" s="95" t="s">
        <v>230</v>
      </c>
      <c r="D264" s="213"/>
      <c r="H264" s="157"/>
    </row>
    <row r="265" spans="1:8" x14ac:dyDescent="0.25">
      <c r="B265" s="97"/>
      <c r="C265" s="97"/>
    </row>
    <row r="266" spans="1:8" ht="12.75" customHeight="1" x14ac:dyDescent="0.25">
      <c r="A266" s="157"/>
      <c r="B266" s="157"/>
      <c r="C266" s="157"/>
      <c r="D266" s="157"/>
    </row>
    <row r="267" spans="1:8" x14ac:dyDescent="0.25">
      <c r="A267" s="229"/>
      <c r="B267" s="227"/>
      <c r="C267" s="227"/>
      <c r="D267" s="88"/>
    </row>
    <row r="268" spans="1:8" ht="23.25" customHeight="1" x14ac:dyDescent="0.35">
      <c r="A268" s="229"/>
      <c r="B268" s="259" t="s">
        <v>165</v>
      </c>
      <c r="C268" s="260"/>
      <c r="D268" s="88"/>
    </row>
    <row r="269" spans="1:8" ht="99" customHeight="1" x14ac:dyDescent="0.35">
      <c r="A269" s="229"/>
      <c r="B269" s="256" t="s">
        <v>266</v>
      </c>
      <c r="C269" s="257"/>
      <c r="D269" s="88"/>
    </row>
    <row r="270" spans="1:8" ht="18" customHeight="1" x14ac:dyDescent="0.25">
      <c r="A270" s="229"/>
      <c r="B270" s="275" t="s">
        <v>103</v>
      </c>
      <c r="C270" s="276"/>
      <c r="D270" s="88"/>
    </row>
    <row r="271" spans="1:8" ht="32.25" customHeight="1" x14ac:dyDescent="0.35">
      <c r="A271" s="229"/>
      <c r="B271" s="93" t="s">
        <v>137</v>
      </c>
      <c r="C271" s="95" t="s">
        <v>267</v>
      </c>
      <c r="D271" s="88"/>
    </row>
    <row r="272" spans="1:8" ht="47.25" customHeight="1" x14ac:dyDescent="0.35">
      <c r="A272" s="229"/>
      <c r="B272" s="93" t="s">
        <v>61</v>
      </c>
      <c r="C272" s="99" t="s">
        <v>268</v>
      </c>
      <c r="D272" s="88"/>
    </row>
    <row r="273" spans="1:4" ht="15.5" x14ac:dyDescent="0.35">
      <c r="A273" s="229"/>
      <c r="B273" s="93" t="s">
        <v>99</v>
      </c>
      <c r="C273" s="95" t="s">
        <v>269</v>
      </c>
      <c r="D273" s="88"/>
    </row>
    <row r="274" spans="1:4" ht="31" x14ac:dyDescent="0.35">
      <c r="A274" s="229"/>
      <c r="B274" s="93" t="s">
        <v>135</v>
      </c>
      <c r="C274" s="95" t="s">
        <v>208</v>
      </c>
      <c r="D274" s="88"/>
    </row>
    <row r="275" spans="1:4" ht="31" x14ac:dyDescent="0.35">
      <c r="A275" s="213"/>
      <c r="B275" s="93" t="s">
        <v>136</v>
      </c>
      <c r="C275" s="95" t="s">
        <v>212</v>
      </c>
      <c r="D275" s="98"/>
    </row>
    <row r="276" spans="1:4" x14ac:dyDescent="0.25">
      <c r="A276" s="157"/>
      <c r="B276" s="230"/>
      <c r="C276" s="230"/>
      <c r="D276" s="157"/>
    </row>
    <row r="277" spans="1:4" x14ac:dyDescent="0.25">
      <c r="A277" s="84"/>
      <c r="B277" s="265"/>
      <c r="C277" s="265"/>
      <c r="D277" s="86"/>
    </row>
    <row r="278" spans="1:4" x14ac:dyDescent="0.25">
      <c r="A278" s="87"/>
      <c r="B278" s="85"/>
      <c r="C278" s="85"/>
      <c r="D278" s="88"/>
    </row>
    <row r="279" spans="1:4" ht="18.75" customHeight="1" x14ac:dyDescent="0.35">
      <c r="A279" s="87"/>
      <c r="B279" s="259" t="s">
        <v>128</v>
      </c>
      <c r="C279" s="260"/>
      <c r="D279" s="88"/>
    </row>
    <row r="280" spans="1:4" ht="15" customHeight="1" x14ac:dyDescent="0.35">
      <c r="A280" s="87"/>
      <c r="B280" s="256" t="s">
        <v>149</v>
      </c>
      <c r="C280" s="257"/>
      <c r="D280" s="88"/>
    </row>
    <row r="281" spans="1:4" ht="19.5" customHeight="1" x14ac:dyDescent="0.35">
      <c r="A281" s="87"/>
      <c r="B281" s="269" t="s">
        <v>103</v>
      </c>
      <c r="C281" s="270"/>
      <c r="D281" s="88"/>
    </row>
    <row r="282" spans="1:4" ht="15" customHeight="1" x14ac:dyDescent="0.35">
      <c r="A282" s="96"/>
      <c r="B282" s="256" t="s">
        <v>129</v>
      </c>
      <c r="C282" s="257"/>
      <c r="D282" s="98"/>
    </row>
  </sheetData>
  <sheetProtection selectLockedCells="1"/>
  <mergeCells count="57">
    <mergeCell ref="B203:C203"/>
    <mergeCell ref="B204:C204"/>
    <mergeCell ref="B205:C205"/>
    <mergeCell ref="B279:C279"/>
    <mergeCell ref="B179:C179"/>
    <mergeCell ref="B277:C277"/>
    <mergeCell ref="B201:C201"/>
    <mergeCell ref="B230:C230"/>
    <mergeCell ref="B270:C270"/>
    <mergeCell ref="B257:C257"/>
    <mergeCell ref="B259:C259"/>
    <mergeCell ref="B260:C260"/>
    <mergeCell ref="B261:C261"/>
    <mergeCell ref="B282:C282"/>
    <mergeCell ref="B232:C232"/>
    <mergeCell ref="B233:C233"/>
    <mergeCell ref="B234:C234"/>
    <mergeCell ref="B268:C268"/>
    <mergeCell ref="B269:C269"/>
    <mergeCell ref="B281:C281"/>
    <mergeCell ref="B280:C280"/>
    <mergeCell ref="B91:C91"/>
    <mergeCell ref="B90:C90"/>
    <mergeCell ref="B52:C52"/>
    <mergeCell ref="B53:C53"/>
    <mergeCell ref="B54:C54"/>
    <mergeCell ref="B89:C89"/>
    <mergeCell ref="B87:C87"/>
    <mergeCell ref="B118:C118"/>
    <mergeCell ref="B178:C178"/>
    <mergeCell ref="B148:C148"/>
    <mergeCell ref="B149:C149"/>
    <mergeCell ref="B150:C150"/>
    <mergeCell ref="B177:C177"/>
    <mergeCell ref="B175:C175"/>
    <mergeCell ref="B174:C174"/>
    <mergeCell ref="B17:C17"/>
    <mergeCell ref="B22:C22"/>
    <mergeCell ref="B23:C23"/>
    <mergeCell ref="B24:C24"/>
    <mergeCell ref="B51:C51"/>
    <mergeCell ref="B18:C18"/>
    <mergeCell ref="B35:C35"/>
    <mergeCell ref="B46:C46"/>
    <mergeCell ref="B47:C47"/>
    <mergeCell ref="B49:C49"/>
    <mergeCell ref="B50:C50"/>
    <mergeCell ref="B13:C13"/>
    <mergeCell ref="B14:C14"/>
    <mergeCell ref="B16:C16"/>
    <mergeCell ref="A1:D1"/>
    <mergeCell ref="B3:C3"/>
    <mergeCell ref="B4:C4"/>
    <mergeCell ref="B5:C5"/>
    <mergeCell ref="B6:C6"/>
    <mergeCell ref="B11:C11"/>
    <mergeCell ref="B9:C9"/>
  </mergeCells>
  <hyperlinks>
    <hyperlink ref="C96" r:id="rId1" display="Enter the expenses for mileage, airfare, meals, lodging, registration, and other. &quot;Other&quot; cost must be defined in the justification. Reference the Texas Comptroller of Public Account's website to obtain current Texas reimbursement rates.   " xr:uid="{00000000-0004-0000-0000-000003000000}"/>
    <hyperlink ref="C122" r:id="rId2" display="Enter the rate at which you will reimburse mileage. HHSC will reimburse up to the current State of Texas reimbursement rate.   Reference the Texas Comptroller of Public Account's website to obtain current Texas reimbursement rates. " xr:uid="{00000000-0004-0000-0000-000004000000}"/>
    <hyperlink ref="B8" r:id="rId3" xr:uid="{40E8D3F8-30D5-485E-9520-0DA27DC46AB1}"/>
    <hyperlink ref="C8" r:id="rId4" display="https://fmx.cpa.state.tx.us/fmx/pubs/spaproc/appendices/appa/appa_6.php" xr:uid="{74ED2527-20F8-4024-BD08-BC1B38953130}"/>
  </hyperlinks>
  <printOptions horizontalCentered="1" verticalCentered="1"/>
  <pageMargins left="0.25" right="0.25" top="0.70833333333333337" bottom="0.75" header="0.3" footer="0.3"/>
  <pageSetup fitToHeight="0" orientation="landscape" r:id="rId5"/>
  <headerFooter>
    <oddHeader xml:space="preserve">&amp;CHHSC Thriving Texas Families Program Budget
Instructions
 Attachment to Addendum 3-Revised Exhibit G, Requested Budget Summary&amp;R&amp;"Arial,Bold"&amp;12
</oddHeader>
  </headerFooter>
  <rowBreaks count="8" manualBreakCount="8">
    <brk id="17" max="16383" man="1"/>
    <brk id="45" max="16383" man="1"/>
    <brk id="85" max="16383" man="1"/>
    <brk id="113" max="16383" man="1"/>
    <brk id="172" max="16383" man="1"/>
    <brk id="198" max="16383" man="1"/>
    <brk id="227" max="16383" man="1"/>
    <brk id="254" max="16383" man="1"/>
  </rowBreak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C2FB-C0C7-4D95-81F2-2C0B55D6DEC5}">
  <sheetPr>
    <pageSetUpPr fitToPage="1"/>
  </sheetPr>
  <dimension ref="A1:D80"/>
  <sheetViews>
    <sheetView showGridLines="0" view="pageLayout" zoomScaleNormal="100" workbookViewId="0">
      <selection activeCell="B6" sqref="B6"/>
    </sheetView>
  </sheetViews>
  <sheetFormatPr defaultColWidth="4.54296875" defaultRowHeight="13" x14ac:dyDescent="0.3"/>
  <cols>
    <col min="1" max="1" width="4.1796875" style="10" customWidth="1"/>
    <col min="2" max="2" width="69.26953125" style="1" customWidth="1"/>
    <col min="3" max="3" width="57.54296875" style="1" customWidth="1"/>
    <col min="4" max="4" width="25.7265625" style="3" customWidth="1"/>
    <col min="5" max="16384" width="4.54296875" style="1"/>
  </cols>
  <sheetData>
    <row r="1" spans="1:4" ht="17.25" customHeight="1" x14ac:dyDescent="0.3">
      <c r="A1" s="306" t="s">
        <v>199</v>
      </c>
      <c r="B1" s="307"/>
      <c r="C1" s="307"/>
      <c r="D1" s="307"/>
    </row>
    <row r="2" spans="1:4" s="10" customFormat="1" ht="13.5" customHeight="1" x14ac:dyDescent="0.3">
      <c r="A2" s="385" t="s">
        <v>1</v>
      </c>
      <c r="B2" s="385"/>
      <c r="C2" s="386">
        <f>'Summary Page'!C4</f>
        <v>0</v>
      </c>
      <c r="D2" s="387"/>
    </row>
    <row r="3" spans="1:4" x14ac:dyDescent="0.3">
      <c r="A3" s="69"/>
      <c r="B3" s="70" t="s">
        <v>2</v>
      </c>
      <c r="C3" s="70" t="s">
        <v>3</v>
      </c>
      <c r="D3" s="70" t="s">
        <v>4</v>
      </c>
    </row>
    <row r="4" spans="1:4" s="4" customFormat="1" ht="21.5" x14ac:dyDescent="0.3">
      <c r="A4" s="46"/>
      <c r="B4" s="22" t="s">
        <v>184</v>
      </c>
      <c r="C4" s="47" t="s">
        <v>6</v>
      </c>
      <c r="D4" s="22" t="s">
        <v>200</v>
      </c>
    </row>
    <row r="5" spans="1:4" x14ac:dyDescent="0.3">
      <c r="A5" s="21">
        <v>1</v>
      </c>
      <c r="B5" s="59"/>
      <c r="C5" s="59"/>
      <c r="D5" s="65">
        <v>0</v>
      </c>
    </row>
    <row r="6" spans="1:4" x14ac:dyDescent="0.3">
      <c r="A6" s="21">
        <v>2</v>
      </c>
      <c r="B6" s="59"/>
      <c r="C6" s="59"/>
      <c r="D6" s="65">
        <v>0</v>
      </c>
    </row>
    <row r="7" spans="1:4" x14ac:dyDescent="0.3">
      <c r="A7" s="21">
        <v>3</v>
      </c>
      <c r="B7" s="59"/>
      <c r="C7" s="59"/>
      <c r="D7" s="65">
        <v>0</v>
      </c>
    </row>
    <row r="8" spans="1:4" x14ac:dyDescent="0.3">
      <c r="A8" s="21">
        <v>4</v>
      </c>
      <c r="B8" s="59"/>
      <c r="C8" s="59"/>
      <c r="D8" s="65">
        <v>0</v>
      </c>
    </row>
    <row r="9" spans="1:4" x14ac:dyDescent="0.3">
      <c r="A9" s="21">
        <v>5</v>
      </c>
      <c r="B9" s="59"/>
      <c r="C9" s="59"/>
      <c r="D9" s="65">
        <v>0</v>
      </c>
    </row>
    <row r="10" spans="1:4" x14ac:dyDescent="0.3">
      <c r="A10" s="21">
        <v>6</v>
      </c>
      <c r="B10" s="59"/>
      <c r="C10" s="59"/>
      <c r="D10" s="65">
        <v>0</v>
      </c>
    </row>
    <row r="11" spans="1:4" x14ac:dyDescent="0.3">
      <c r="A11" s="21">
        <v>7</v>
      </c>
      <c r="B11" s="59"/>
      <c r="C11" s="59"/>
      <c r="D11" s="65">
        <v>0</v>
      </c>
    </row>
    <row r="12" spans="1:4" x14ac:dyDescent="0.3">
      <c r="A12" s="21">
        <v>8</v>
      </c>
      <c r="B12" s="59"/>
      <c r="C12" s="59"/>
      <c r="D12" s="65">
        <v>0</v>
      </c>
    </row>
    <row r="13" spans="1:4" x14ac:dyDescent="0.3">
      <c r="A13" s="21">
        <v>9</v>
      </c>
      <c r="B13" s="59"/>
      <c r="C13" s="59"/>
      <c r="D13" s="65">
        <v>0</v>
      </c>
    </row>
    <row r="14" spans="1:4" x14ac:dyDescent="0.3">
      <c r="A14" s="21">
        <v>10</v>
      </c>
      <c r="B14" s="59"/>
      <c r="C14" s="59"/>
      <c r="D14" s="65">
        <v>0</v>
      </c>
    </row>
    <row r="15" spans="1:4" x14ac:dyDescent="0.3">
      <c r="A15" s="21">
        <v>11</v>
      </c>
      <c r="B15" s="59"/>
      <c r="C15" s="59"/>
      <c r="D15" s="65">
        <v>0</v>
      </c>
    </row>
    <row r="16" spans="1:4" x14ac:dyDescent="0.3">
      <c r="A16" s="21">
        <v>12</v>
      </c>
      <c r="B16" s="59"/>
      <c r="C16" s="59"/>
      <c r="D16" s="65">
        <v>0</v>
      </c>
    </row>
    <row r="17" spans="1:4" x14ac:dyDescent="0.3">
      <c r="A17" s="21">
        <v>13</v>
      </c>
      <c r="B17" s="59"/>
      <c r="C17" s="59"/>
      <c r="D17" s="65">
        <v>0</v>
      </c>
    </row>
    <row r="18" spans="1:4" x14ac:dyDescent="0.3">
      <c r="A18" s="21">
        <v>14</v>
      </c>
      <c r="B18" s="59"/>
      <c r="C18" s="59"/>
      <c r="D18" s="65">
        <v>0</v>
      </c>
    </row>
    <row r="19" spans="1:4" x14ac:dyDescent="0.3">
      <c r="A19" s="21">
        <v>15</v>
      </c>
      <c r="B19" s="59"/>
      <c r="C19" s="59"/>
      <c r="D19" s="65">
        <v>0</v>
      </c>
    </row>
    <row r="20" spans="1:4" x14ac:dyDescent="0.3">
      <c r="A20" s="21">
        <v>16</v>
      </c>
      <c r="B20" s="59"/>
      <c r="C20" s="59"/>
      <c r="D20" s="65">
        <v>0</v>
      </c>
    </row>
    <row r="21" spans="1:4" x14ac:dyDescent="0.3">
      <c r="A21" s="21">
        <v>17</v>
      </c>
      <c r="B21" s="59"/>
      <c r="C21" s="59"/>
      <c r="D21" s="65">
        <v>0</v>
      </c>
    </row>
    <row r="22" spans="1:4" x14ac:dyDescent="0.3">
      <c r="A22" s="21">
        <v>18</v>
      </c>
      <c r="B22" s="59"/>
      <c r="C22" s="59"/>
      <c r="D22" s="65">
        <v>0</v>
      </c>
    </row>
    <row r="23" spans="1:4" x14ac:dyDescent="0.3">
      <c r="A23" s="21">
        <v>19</v>
      </c>
      <c r="B23" s="59"/>
      <c r="C23" s="59"/>
      <c r="D23" s="65">
        <v>0</v>
      </c>
    </row>
    <row r="24" spans="1:4" x14ac:dyDescent="0.3">
      <c r="A24" s="21">
        <v>20</v>
      </c>
      <c r="B24" s="59"/>
      <c r="C24" s="59"/>
      <c r="D24" s="65">
        <v>0</v>
      </c>
    </row>
    <row r="25" spans="1:4" x14ac:dyDescent="0.3">
      <c r="A25" s="21">
        <v>21</v>
      </c>
      <c r="B25" s="60"/>
      <c r="C25" s="60"/>
      <c r="D25" s="65">
        <v>0</v>
      </c>
    </row>
    <row r="26" spans="1:4" x14ac:dyDescent="0.3">
      <c r="A26" s="21">
        <v>22</v>
      </c>
      <c r="B26" s="60"/>
      <c r="C26" s="60"/>
      <c r="D26" s="65">
        <v>0</v>
      </c>
    </row>
    <row r="27" spans="1:4" x14ac:dyDescent="0.3">
      <c r="A27" s="21">
        <v>23</v>
      </c>
      <c r="B27" s="60"/>
      <c r="C27" s="60"/>
      <c r="D27" s="65">
        <v>0</v>
      </c>
    </row>
    <row r="28" spans="1:4" x14ac:dyDescent="0.3">
      <c r="A28" s="21">
        <v>24</v>
      </c>
      <c r="B28" s="60"/>
      <c r="C28" s="60"/>
      <c r="D28" s="65">
        <v>0</v>
      </c>
    </row>
    <row r="29" spans="1:4" x14ac:dyDescent="0.3">
      <c r="A29" s="21">
        <v>25</v>
      </c>
      <c r="B29" s="60"/>
      <c r="C29" s="60"/>
      <c r="D29" s="65">
        <v>0</v>
      </c>
    </row>
    <row r="30" spans="1:4" x14ac:dyDescent="0.3">
      <c r="A30" s="21">
        <v>26</v>
      </c>
      <c r="B30" s="60"/>
      <c r="C30" s="60"/>
      <c r="D30" s="65">
        <v>0</v>
      </c>
    </row>
    <row r="31" spans="1:4" x14ac:dyDescent="0.3">
      <c r="A31" s="21">
        <v>27</v>
      </c>
      <c r="B31" s="60"/>
      <c r="C31" s="60"/>
      <c r="D31" s="65">
        <v>0</v>
      </c>
    </row>
    <row r="32" spans="1:4" x14ac:dyDescent="0.3">
      <c r="A32" s="21">
        <v>28</v>
      </c>
      <c r="B32" s="60"/>
      <c r="C32" s="60"/>
      <c r="D32" s="65">
        <v>0</v>
      </c>
    </row>
    <row r="33" spans="1:4" x14ac:dyDescent="0.3">
      <c r="A33" s="21">
        <v>29</v>
      </c>
      <c r="B33" s="60"/>
      <c r="C33" s="60"/>
      <c r="D33" s="65">
        <v>0</v>
      </c>
    </row>
    <row r="34" spans="1:4" x14ac:dyDescent="0.3">
      <c r="A34" s="21">
        <v>30</v>
      </c>
      <c r="B34" s="60"/>
      <c r="C34" s="60"/>
      <c r="D34" s="65">
        <v>0</v>
      </c>
    </row>
    <row r="35" spans="1:4" x14ac:dyDescent="0.3">
      <c r="A35" s="21">
        <v>31</v>
      </c>
      <c r="B35" s="60"/>
      <c r="C35" s="60"/>
      <c r="D35" s="65">
        <v>0</v>
      </c>
    </row>
    <row r="36" spans="1:4" x14ac:dyDescent="0.3">
      <c r="A36" s="21">
        <v>32</v>
      </c>
      <c r="B36" s="60"/>
      <c r="C36" s="60"/>
      <c r="D36" s="65">
        <v>0</v>
      </c>
    </row>
    <row r="37" spans="1:4" x14ac:dyDescent="0.3">
      <c r="A37" s="21">
        <v>33</v>
      </c>
      <c r="B37" s="60"/>
      <c r="C37" s="60"/>
      <c r="D37" s="65">
        <v>0</v>
      </c>
    </row>
    <row r="38" spans="1:4" x14ac:dyDescent="0.3">
      <c r="A38" s="21">
        <v>34</v>
      </c>
      <c r="B38" s="60"/>
      <c r="C38" s="60"/>
      <c r="D38" s="65">
        <v>0</v>
      </c>
    </row>
    <row r="39" spans="1:4" x14ac:dyDescent="0.3">
      <c r="A39" s="21">
        <v>35</v>
      </c>
      <c r="B39" s="60"/>
      <c r="C39" s="60"/>
      <c r="D39" s="65">
        <v>0</v>
      </c>
    </row>
    <row r="40" spans="1:4" x14ac:dyDescent="0.3">
      <c r="A40" s="21">
        <v>36</v>
      </c>
      <c r="B40" s="60"/>
      <c r="C40" s="60"/>
      <c r="D40" s="65">
        <v>0</v>
      </c>
    </row>
    <row r="41" spans="1:4" x14ac:dyDescent="0.3">
      <c r="A41" s="21">
        <v>37</v>
      </c>
      <c r="B41" s="60"/>
      <c r="C41" s="60"/>
      <c r="D41" s="65">
        <v>0</v>
      </c>
    </row>
    <row r="42" spans="1:4" x14ac:dyDescent="0.3">
      <c r="A42" s="21">
        <v>38</v>
      </c>
      <c r="B42" s="60"/>
      <c r="C42" s="60"/>
      <c r="D42" s="65">
        <v>0</v>
      </c>
    </row>
    <row r="43" spans="1:4" x14ac:dyDescent="0.3">
      <c r="A43" s="21">
        <v>39</v>
      </c>
      <c r="B43" s="60"/>
      <c r="C43" s="60"/>
      <c r="D43" s="65">
        <v>0</v>
      </c>
    </row>
    <row r="44" spans="1:4" x14ac:dyDescent="0.3">
      <c r="A44" s="21">
        <v>40</v>
      </c>
      <c r="B44" s="60"/>
      <c r="C44" s="60"/>
      <c r="D44" s="65">
        <v>0</v>
      </c>
    </row>
    <row r="45" spans="1:4" x14ac:dyDescent="0.3">
      <c r="A45" s="21">
        <v>41</v>
      </c>
      <c r="B45" s="60"/>
      <c r="C45" s="60"/>
      <c r="D45" s="65">
        <v>0</v>
      </c>
    </row>
    <row r="46" spans="1:4" x14ac:dyDescent="0.3">
      <c r="A46" s="21">
        <v>42</v>
      </c>
      <c r="B46" s="60"/>
      <c r="C46" s="60"/>
      <c r="D46" s="65">
        <v>0</v>
      </c>
    </row>
    <row r="47" spans="1:4" x14ac:dyDescent="0.3">
      <c r="A47" s="21">
        <v>43</v>
      </c>
      <c r="B47" s="60"/>
      <c r="C47" s="60"/>
      <c r="D47" s="65">
        <v>0</v>
      </c>
    </row>
    <row r="48" spans="1:4" x14ac:dyDescent="0.3">
      <c r="A48" s="21">
        <v>44</v>
      </c>
      <c r="B48" s="60"/>
      <c r="C48" s="60"/>
      <c r="D48" s="65">
        <v>0</v>
      </c>
    </row>
    <row r="49" spans="1:4" x14ac:dyDescent="0.3">
      <c r="A49" s="21">
        <v>45</v>
      </c>
      <c r="B49" s="60"/>
      <c r="C49" s="60"/>
      <c r="D49" s="65">
        <v>0</v>
      </c>
    </row>
    <row r="50" spans="1:4" x14ac:dyDescent="0.3">
      <c r="A50" s="21">
        <v>46</v>
      </c>
      <c r="B50" s="60"/>
      <c r="C50" s="60"/>
      <c r="D50" s="65">
        <v>0</v>
      </c>
    </row>
    <row r="51" spans="1:4" x14ac:dyDescent="0.3">
      <c r="A51" s="21">
        <v>47</v>
      </c>
      <c r="B51" s="60"/>
      <c r="C51" s="60"/>
      <c r="D51" s="65">
        <v>0</v>
      </c>
    </row>
    <row r="52" spans="1:4" x14ac:dyDescent="0.3">
      <c r="A52" s="21">
        <v>48</v>
      </c>
      <c r="B52" s="60"/>
      <c r="C52" s="60"/>
      <c r="D52" s="65">
        <v>0</v>
      </c>
    </row>
    <row r="53" spans="1:4" x14ac:dyDescent="0.3">
      <c r="A53" s="21">
        <v>49</v>
      </c>
      <c r="B53" s="60"/>
      <c r="C53" s="60"/>
      <c r="D53" s="65">
        <v>0</v>
      </c>
    </row>
    <row r="54" spans="1:4" x14ac:dyDescent="0.3">
      <c r="A54" s="21">
        <v>50</v>
      </c>
      <c r="B54" s="60"/>
      <c r="C54" s="60"/>
      <c r="D54" s="65">
        <v>0</v>
      </c>
    </row>
    <row r="55" spans="1:4" x14ac:dyDescent="0.3">
      <c r="A55" s="21">
        <v>51</v>
      </c>
      <c r="B55" s="60"/>
      <c r="C55" s="60"/>
      <c r="D55" s="65">
        <v>0</v>
      </c>
    </row>
    <row r="56" spans="1:4" x14ac:dyDescent="0.3">
      <c r="A56" s="21">
        <v>52</v>
      </c>
      <c r="B56" s="60"/>
      <c r="C56" s="60"/>
      <c r="D56" s="65">
        <v>0</v>
      </c>
    </row>
    <row r="57" spans="1:4" x14ac:dyDescent="0.3">
      <c r="A57" s="21">
        <v>53</v>
      </c>
      <c r="B57" s="60"/>
      <c r="C57" s="60"/>
      <c r="D57" s="65">
        <v>0</v>
      </c>
    </row>
    <row r="58" spans="1:4" x14ac:dyDescent="0.3">
      <c r="A58" s="21">
        <v>54</v>
      </c>
      <c r="B58" s="60"/>
      <c r="C58" s="60"/>
      <c r="D58" s="65">
        <v>0</v>
      </c>
    </row>
    <row r="59" spans="1:4" x14ac:dyDescent="0.3">
      <c r="A59" s="21">
        <v>55</v>
      </c>
      <c r="B59" s="60"/>
      <c r="C59" s="60"/>
      <c r="D59" s="65">
        <v>0</v>
      </c>
    </row>
    <row r="60" spans="1:4" x14ac:dyDescent="0.3">
      <c r="A60" s="21">
        <v>56</v>
      </c>
      <c r="B60" s="60"/>
      <c r="C60" s="60"/>
      <c r="D60" s="65">
        <v>0</v>
      </c>
    </row>
    <row r="61" spans="1:4" x14ac:dyDescent="0.3">
      <c r="A61" s="21">
        <v>57</v>
      </c>
      <c r="B61" s="60"/>
      <c r="C61" s="60"/>
      <c r="D61" s="65">
        <v>0</v>
      </c>
    </row>
    <row r="62" spans="1:4" x14ac:dyDescent="0.3">
      <c r="A62" s="21">
        <v>58</v>
      </c>
      <c r="B62" s="60"/>
      <c r="C62" s="60"/>
      <c r="D62" s="65">
        <v>0</v>
      </c>
    </row>
    <row r="63" spans="1:4" x14ac:dyDescent="0.3">
      <c r="A63" s="21">
        <v>59</v>
      </c>
      <c r="B63" s="60"/>
      <c r="C63" s="60"/>
      <c r="D63" s="65">
        <v>0</v>
      </c>
    </row>
    <row r="64" spans="1:4" x14ac:dyDescent="0.3">
      <c r="A64" s="21">
        <v>60</v>
      </c>
      <c r="B64" s="60"/>
      <c r="C64" s="60"/>
      <c r="D64" s="65">
        <v>0</v>
      </c>
    </row>
    <row r="65" spans="1:4" x14ac:dyDescent="0.3">
      <c r="A65" s="21">
        <v>61</v>
      </c>
      <c r="B65" s="60"/>
      <c r="C65" s="60"/>
      <c r="D65" s="65">
        <v>0</v>
      </c>
    </row>
    <row r="66" spans="1:4" x14ac:dyDescent="0.3">
      <c r="A66" s="21">
        <v>62</v>
      </c>
      <c r="B66" s="60"/>
      <c r="C66" s="60"/>
      <c r="D66" s="65">
        <v>0</v>
      </c>
    </row>
    <row r="67" spans="1:4" x14ac:dyDescent="0.3">
      <c r="A67" s="21">
        <v>63</v>
      </c>
      <c r="B67" s="60"/>
      <c r="C67" s="60"/>
      <c r="D67" s="65">
        <v>0</v>
      </c>
    </row>
    <row r="68" spans="1:4" x14ac:dyDescent="0.3">
      <c r="A68" s="21">
        <v>64</v>
      </c>
      <c r="B68" s="60"/>
      <c r="C68" s="60"/>
      <c r="D68" s="65">
        <v>0</v>
      </c>
    </row>
    <row r="69" spans="1:4" x14ac:dyDescent="0.3">
      <c r="A69" s="21">
        <v>65</v>
      </c>
      <c r="B69" s="60"/>
      <c r="C69" s="60"/>
      <c r="D69" s="65">
        <v>0</v>
      </c>
    </row>
    <row r="70" spans="1:4" x14ac:dyDescent="0.3">
      <c r="A70" s="21">
        <v>66</v>
      </c>
      <c r="B70" s="60"/>
      <c r="C70" s="60"/>
      <c r="D70" s="65">
        <v>0</v>
      </c>
    </row>
    <row r="71" spans="1:4" x14ac:dyDescent="0.3">
      <c r="A71" s="21">
        <v>67</v>
      </c>
      <c r="B71" s="60"/>
      <c r="C71" s="60"/>
      <c r="D71" s="65">
        <v>0</v>
      </c>
    </row>
    <row r="72" spans="1:4" x14ac:dyDescent="0.3">
      <c r="A72" s="21">
        <v>68</v>
      </c>
      <c r="B72" s="60"/>
      <c r="C72" s="60"/>
      <c r="D72" s="65">
        <v>0</v>
      </c>
    </row>
    <row r="73" spans="1:4" x14ac:dyDescent="0.3">
      <c r="A73" s="21">
        <v>69</v>
      </c>
      <c r="B73" s="60"/>
      <c r="C73" s="60"/>
      <c r="D73" s="65">
        <v>0</v>
      </c>
    </row>
    <row r="74" spans="1:4" x14ac:dyDescent="0.3">
      <c r="A74" s="21">
        <v>70</v>
      </c>
      <c r="B74" s="60"/>
      <c r="C74" s="60"/>
      <c r="D74" s="65">
        <v>0</v>
      </c>
    </row>
    <row r="75" spans="1:4" x14ac:dyDescent="0.3">
      <c r="A75" s="21">
        <v>71</v>
      </c>
      <c r="B75" s="60"/>
      <c r="C75" s="60"/>
      <c r="D75" s="65">
        <v>0</v>
      </c>
    </row>
    <row r="76" spans="1:4" x14ac:dyDescent="0.3">
      <c r="A76" s="21">
        <v>72</v>
      </c>
      <c r="B76" s="60"/>
      <c r="C76" s="60"/>
      <c r="D76" s="65">
        <v>0</v>
      </c>
    </row>
    <row r="77" spans="1:4" x14ac:dyDescent="0.3">
      <c r="A77" s="21">
        <v>73</v>
      </c>
      <c r="B77" s="60"/>
      <c r="C77" s="60"/>
      <c r="D77" s="65">
        <v>0</v>
      </c>
    </row>
    <row r="78" spans="1:4" x14ac:dyDescent="0.3">
      <c r="A78" s="21">
        <v>74</v>
      </c>
      <c r="B78" s="60"/>
      <c r="C78" s="60"/>
      <c r="D78" s="65">
        <v>0</v>
      </c>
    </row>
    <row r="79" spans="1:4" ht="13.5" thickBot="1" x14ac:dyDescent="0.35">
      <c r="A79" s="21">
        <v>75</v>
      </c>
      <c r="B79" s="60"/>
      <c r="C79" s="60"/>
      <c r="D79" s="65">
        <v>0</v>
      </c>
    </row>
    <row r="80" spans="1:4" ht="16" customHeight="1" thickBot="1" x14ac:dyDescent="0.35">
      <c r="A80" s="384" t="s">
        <v>7</v>
      </c>
      <c r="B80" s="389"/>
      <c r="C80" s="394"/>
      <c r="D80" s="176">
        <f>SUM(D5:D79)</f>
        <v>0</v>
      </c>
    </row>
  </sheetData>
  <sheetProtection algorithmName="SHA-512" hashValue="5a9liIbrmVgRFN92cEyhWzOxgiFYu1kSF49A6Mh//FWEYfQWH73RwFjNMAMyBAjZuJE1zigVsSxjpTCG/VN8dA==" saltValue="LXBH3PiT5JZoEf5a/tRpYw==" spinCount="100000" sheet="1" objects="1" scenarios="1"/>
  <mergeCells count="4">
    <mergeCell ref="A2:B2"/>
    <mergeCell ref="A80:C80"/>
    <mergeCell ref="A1:D1"/>
    <mergeCell ref="C2:D2"/>
  </mergeCells>
  <pageMargins left="0.25" right="0.25" top="0.75" bottom="0.75" header="0.3" footer="0.3"/>
  <pageSetup scale="87" fitToHeight="0" orientation="landscape" r:id="rId1"/>
  <headerFooter>
    <oddHeader>&amp;CThriving Texas Families Program
Budget
Attachment to Addendum 3-Revised Exhibit G, Requested Budget Summary&amp;RFY26</oddHeader>
  </headerFooter>
  <rowBreaks count="2" manualBreakCount="2">
    <brk id="34" max="3" man="1"/>
    <brk id="64"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F32"/>
  <sheetViews>
    <sheetView showGridLines="0" view="pageLayout" zoomScaleNormal="100" workbookViewId="0">
      <selection activeCell="G6" sqref="G6"/>
    </sheetView>
  </sheetViews>
  <sheetFormatPr defaultColWidth="9.1796875" defaultRowHeight="13" x14ac:dyDescent="0.3"/>
  <cols>
    <col min="1" max="1" width="3.26953125" style="68" customWidth="1"/>
    <col min="2" max="2" width="41.54296875" style="11" customWidth="1"/>
    <col min="3" max="3" width="45.26953125" style="11" customWidth="1"/>
    <col min="4" max="4" width="19.54296875" style="3" customWidth="1"/>
    <col min="5" max="5" width="14.54296875" style="79" customWidth="1"/>
    <col min="6" max="6" width="21.26953125" style="11" customWidth="1"/>
    <col min="7" max="16384" width="9.1796875" style="11"/>
  </cols>
  <sheetData>
    <row r="1" spans="1:6" ht="14" x14ac:dyDescent="0.3">
      <c r="A1" s="348" t="s">
        <v>165</v>
      </c>
      <c r="B1" s="349"/>
      <c r="C1" s="349"/>
      <c r="D1" s="349"/>
      <c r="E1" s="349"/>
      <c r="F1" s="350"/>
    </row>
    <row r="2" spans="1:6" ht="13.5" customHeight="1" x14ac:dyDescent="0.3">
      <c r="A2" s="395" t="s">
        <v>1</v>
      </c>
      <c r="B2" s="396"/>
      <c r="C2" s="400">
        <f>'Summary Page'!C4</f>
        <v>0</v>
      </c>
      <c r="D2" s="401"/>
      <c r="E2" s="401"/>
      <c r="F2" s="402"/>
    </row>
    <row r="3" spans="1:6" ht="22.9" customHeight="1" thickBot="1" x14ac:dyDescent="0.35">
      <c r="A3" s="218"/>
      <c r="B3" s="397" t="s">
        <v>166</v>
      </c>
      <c r="C3" s="397"/>
      <c r="D3" s="199">
        <v>0</v>
      </c>
      <c r="E3" s="403"/>
      <c r="F3" s="404"/>
    </row>
    <row r="4" spans="1:6" x14ac:dyDescent="0.3">
      <c r="A4" s="149"/>
      <c r="B4" s="214" t="s">
        <v>2</v>
      </c>
      <c r="C4" s="214" t="s">
        <v>3</v>
      </c>
      <c r="D4" s="214" t="s">
        <v>4</v>
      </c>
      <c r="E4" s="214" t="s">
        <v>5</v>
      </c>
      <c r="F4" s="215" t="s">
        <v>23</v>
      </c>
    </row>
    <row r="5" spans="1:6" s="12" customFormat="1" ht="21.5" x14ac:dyDescent="0.3">
      <c r="A5" s="150"/>
      <c r="B5" s="151" t="s">
        <v>109</v>
      </c>
      <c r="C5" s="151" t="s">
        <v>6</v>
      </c>
      <c r="D5" s="151" t="s">
        <v>88</v>
      </c>
      <c r="E5" s="151" t="s">
        <v>81</v>
      </c>
      <c r="F5" s="152" t="s">
        <v>89</v>
      </c>
    </row>
    <row r="6" spans="1:6" x14ac:dyDescent="0.3">
      <c r="A6" s="74">
        <v>1</v>
      </c>
      <c r="B6" s="59"/>
      <c r="C6" s="59"/>
      <c r="D6" s="153">
        <v>0</v>
      </c>
      <c r="E6" s="154">
        <v>0</v>
      </c>
      <c r="F6" s="243">
        <f>D6*E6</f>
        <v>0</v>
      </c>
    </row>
    <row r="7" spans="1:6" x14ac:dyDescent="0.3">
      <c r="A7" s="74">
        <v>2</v>
      </c>
      <c r="B7" s="59"/>
      <c r="C7" s="59"/>
      <c r="D7" s="153">
        <v>0</v>
      </c>
      <c r="E7" s="154">
        <v>0</v>
      </c>
      <c r="F7" s="243">
        <f t="shared" ref="F7:F30" si="0">D7*E7</f>
        <v>0</v>
      </c>
    </row>
    <row r="8" spans="1:6" x14ac:dyDescent="0.3">
      <c r="A8" s="74">
        <v>3</v>
      </c>
      <c r="B8" s="59"/>
      <c r="C8" s="59"/>
      <c r="D8" s="153">
        <v>0</v>
      </c>
      <c r="E8" s="154">
        <v>0</v>
      </c>
      <c r="F8" s="243">
        <f t="shared" si="0"/>
        <v>0</v>
      </c>
    </row>
    <row r="9" spans="1:6" x14ac:dyDescent="0.3">
      <c r="A9" s="74">
        <v>4</v>
      </c>
      <c r="B9" s="59"/>
      <c r="C9" s="59"/>
      <c r="D9" s="153">
        <v>0</v>
      </c>
      <c r="E9" s="154">
        <v>0</v>
      </c>
      <c r="F9" s="243">
        <f t="shared" si="0"/>
        <v>0</v>
      </c>
    </row>
    <row r="10" spans="1:6" x14ac:dyDescent="0.3">
      <c r="A10" s="74">
        <v>5</v>
      </c>
      <c r="B10" s="59"/>
      <c r="C10" s="59"/>
      <c r="D10" s="153">
        <v>0</v>
      </c>
      <c r="E10" s="154">
        <v>0</v>
      </c>
      <c r="F10" s="243">
        <f t="shared" si="0"/>
        <v>0</v>
      </c>
    </row>
    <row r="11" spans="1:6" x14ac:dyDescent="0.3">
      <c r="A11" s="74">
        <v>6</v>
      </c>
      <c r="B11" s="59"/>
      <c r="C11" s="59"/>
      <c r="D11" s="153">
        <v>0</v>
      </c>
      <c r="E11" s="154">
        <v>0</v>
      </c>
      <c r="F11" s="243">
        <f t="shared" si="0"/>
        <v>0</v>
      </c>
    </row>
    <row r="12" spans="1:6" x14ac:dyDescent="0.3">
      <c r="A12" s="74">
        <v>7</v>
      </c>
      <c r="B12" s="59"/>
      <c r="C12" s="59"/>
      <c r="D12" s="153">
        <v>0</v>
      </c>
      <c r="E12" s="154">
        <v>0</v>
      </c>
      <c r="F12" s="243">
        <f t="shared" si="0"/>
        <v>0</v>
      </c>
    </row>
    <row r="13" spans="1:6" x14ac:dyDescent="0.3">
      <c r="A13" s="74">
        <v>8</v>
      </c>
      <c r="B13" s="59"/>
      <c r="C13" s="59"/>
      <c r="D13" s="153">
        <v>0</v>
      </c>
      <c r="E13" s="154">
        <v>0</v>
      </c>
      <c r="F13" s="243">
        <f t="shared" si="0"/>
        <v>0</v>
      </c>
    </row>
    <row r="14" spans="1:6" x14ac:dyDescent="0.3">
      <c r="A14" s="74">
        <v>9</v>
      </c>
      <c r="B14" s="59"/>
      <c r="C14" s="59"/>
      <c r="D14" s="153">
        <v>0</v>
      </c>
      <c r="E14" s="154">
        <v>0</v>
      </c>
      <c r="F14" s="243">
        <f t="shared" si="0"/>
        <v>0</v>
      </c>
    </row>
    <row r="15" spans="1:6" x14ac:dyDescent="0.3">
      <c r="A15" s="74">
        <v>10</v>
      </c>
      <c r="B15" s="59"/>
      <c r="C15" s="59"/>
      <c r="D15" s="153">
        <v>0</v>
      </c>
      <c r="E15" s="154">
        <v>0</v>
      </c>
      <c r="F15" s="243">
        <f t="shared" si="0"/>
        <v>0</v>
      </c>
    </row>
    <row r="16" spans="1:6" x14ac:dyDescent="0.3">
      <c r="A16" s="74">
        <v>11</v>
      </c>
      <c r="B16" s="59"/>
      <c r="C16" s="59"/>
      <c r="D16" s="153">
        <v>0</v>
      </c>
      <c r="E16" s="154">
        <v>0</v>
      </c>
      <c r="F16" s="243">
        <f t="shared" si="0"/>
        <v>0</v>
      </c>
    </row>
    <row r="17" spans="1:6" x14ac:dyDescent="0.3">
      <c r="A17" s="74">
        <v>12</v>
      </c>
      <c r="B17" s="59"/>
      <c r="C17" s="59"/>
      <c r="D17" s="153">
        <v>0</v>
      </c>
      <c r="E17" s="154">
        <v>0</v>
      </c>
      <c r="F17" s="243">
        <f t="shared" si="0"/>
        <v>0</v>
      </c>
    </row>
    <row r="18" spans="1:6" x14ac:dyDescent="0.3">
      <c r="A18" s="74">
        <v>13</v>
      </c>
      <c r="B18" s="59"/>
      <c r="C18" s="59" t="s">
        <v>74</v>
      </c>
      <c r="D18" s="153">
        <v>0</v>
      </c>
      <c r="E18" s="154">
        <v>0</v>
      </c>
      <c r="F18" s="243">
        <f t="shared" si="0"/>
        <v>0</v>
      </c>
    </row>
    <row r="19" spans="1:6" x14ac:dyDescent="0.3">
      <c r="A19" s="74">
        <v>14</v>
      </c>
      <c r="B19" s="59"/>
      <c r="C19" s="59"/>
      <c r="D19" s="153">
        <v>0</v>
      </c>
      <c r="E19" s="154">
        <v>0</v>
      </c>
      <c r="F19" s="243">
        <f t="shared" si="0"/>
        <v>0</v>
      </c>
    </row>
    <row r="20" spans="1:6" x14ac:dyDescent="0.3">
      <c r="A20" s="74">
        <v>15</v>
      </c>
      <c r="B20" s="59"/>
      <c r="C20" s="59"/>
      <c r="D20" s="153">
        <v>0</v>
      </c>
      <c r="E20" s="154">
        <v>0</v>
      </c>
      <c r="F20" s="243">
        <f t="shared" si="0"/>
        <v>0</v>
      </c>
    </row>
    <row r="21" spans="1:6" x14ac:dyDescent="0.3">
      <c r="A21" s="74">
        <v>16</v>
      </c>
      <c r="B21" s="59"/>
      <c r="C21" s="59"/>
      <c r="D21" s="153">
        <v>0</v>
      </c>
      <c r="E21" s="154">
        <v>0</v>
      </c>
      <c r="F21" s="243">
        <f t="shared" si="0"/>
        <v>0</v>
      </c>
    </row>
    <row r="22" spans="1:6" x14ac:dyDescent="0.3">
      <c r="A22" s="74">
        <v>17</v>
      </c>
      <c r="B22" s="59"/>
      <c r="C22" s="59"/>
      <c r="D22" s="153">
        <v>0</v>
      </c>
      <c r="E22" s="154">
        <v>0</v>
      </c>
      <c r="F22" s="243">
        <f t="shared" si="0"/>
        <v>0</v>
      </c>
    </row>
    <row r="23" spans="1:6" x14ac:dyDescent="0.3">
      <c r="A23" s="74">
        <v>18</v>
      </c>
      <c r="B23" s="59"/>
      <c r="C23" s="59"/>
      <c r="D23" s="153">
        <v>0</v>
      </c>
      <c r="E23" s="154">
        <v>0</v>
      </c>
      <c r="F23" s="243">
        <f t="shared" si="0"/>
        <v>0</v>
      </c>
    </row>
    <row r="24" spans="1:6" x14ac:dyDescent="0.3">
      <c r="A24" s="74">
        <v>19</v>
      </c>
      <c r="B24" s="59"/>
      <c r="C24" s="59"/>
      <c r="D24" s="153">
        <v>0</v>
      </c>
      <c r="E24" s="154">
        <v>0</v>
      </c>
      <c r="F24" s="243">
        <f t="shared" si="0"/>
        <v>0</v>
      </c>
    </row>
    <row r="25" spans="1:6" x14ac:dyDescent="0.3">
      <c r="A25" s="74">
        <v>20</v>
      </c>
      <c r="B25" s="59"/>
      <c r="C25" s="59"/>
      <c r="D25" s="153">
        <v>0</v>
      </c>
      <c r="E25" s="154">
        <v>0</v>
      </c>
      <c r="F25" s="243">
        <f t="shared" si="0"/>
        <v>0</v>
      </c>
    </row>
    <row r="26" spans="1:6" x14ac:dyDescent="0.3">
      <c r="A26" s="74">
        <v>21</v>
      </c>
      <c r="B26" s="155"/>
      <c r="C26" s="155"/>
      <c r="D26" s="153">
        <v>0</v>
      </c>
      <c r="E26" s="154">
        <v>0</v>
      </c>
      <c r="F26" s="243">
        <f t="shared" si="0"/>
        <v>0</v>
      </c>
    </row>
    <row r="27" spans="1:6" x14ac:dyDescent="0.3">
      <c r="A27" s="74">
        <v>22</v>
      </c>
      <c r="B27" s="155"/>
      <c r="C27" s="155"/>
      <c r="D27" s="153">
        <v>0</v>
      </c>
      <c r="E27" s="154">
        <v>0</v>
      </c>
      <c r="F27" s="243">
        <f t="shared" si="0"/>
        <v>0</v>
      </c>
    </row>
    <row r="28" spans="1:6" x14ac:dyDescent="0.3">
      <c r="A28" s="74">
        <v>23</v>
      </c>
      <c r="B28" s="155"/>
      <c r="C28" s="155"/>
      <c r="D28" s="153">
        <v>0</v>
      </c>
      <c r="E28" s="154">
        <v>0</v>
      </c>
      <c r="F28" s="243">
        <f t="shared" si="0"/>
        <v>0</v>
      </c>
    </row>
    <row r="29" spans="1:6" x14ac:dyDescent="0.3">
      <c r="A29" s="74">
        <v>24</v>
      </c>
      <c r="B29" s="155"/>
      <c r="C29" s="155"/>
      <c r="D29" s="153">
        <v>0</v>
      </c>
      <c r="E29" s="154">
        <v>0</v>
      </c>
      <c r="F29" s="243">
        <f t="shared" si="0"/>
        <v>0</v>
      </c>
    </row>
    <row r="30" spans="1:6" ht="13.5" thickBot="1" x14ac:dyDescent="0.35">
      <c r="A30" s="74">
        <v>25</v>
      </c>
      <c r="B30" s="155"/>
      <c r="C30" s="155"/>
      <c r="D30" s="177">
        <v>0</v>
      </c>
      <c r="E30" s="154">
        <v>0</v>
      </c>
      <c r="F30" s="243">
        <f t="shared" si="0"/>
        <v>0</v>
      </c>
    </row>
    <row r="31" spans="1:6" ht="16" customHeight="1" thickBot="1" x14ac:dyDescent="0.35">
      <c r="A31" s="398" t="s">
        <v>7</v>
      </c>
      <c r="B31" s="399"/>
      <c r="C31" s="399"/>
      <c r="D31" s="219">
        <f>SUM(D6:D30)</f>
        <v>0</v>
      </c>
      <c r="E31" s="150"/>
      <c r="F31" s="176">
        <f>SUM(F6:F30)</f>
        <v>0</v>
      </c>
    </row>
    <row r="32" spans="1:6" x14ac:dyDescent="0.3">
      <c r="D32" s="29"/>
      <c r="E32" s="76"/>
    </row>
  </sheetData>
  <sheetProtection algorithmName="SHA-512" hashValue="lw0NTApwXgyb+NybF2skGOiT+qn4HCZ0ezaO67wVcsF4eTAjObAlMLs28ypRwvSTKNtOflr2MNvA6MPsspwArQ==" saltValue="DBaIG0ogCpKrMmPQAEbARA==" spinCount="100000" sheet="1" selectLockedCells="1"/>
  <mergeCells count="6">
    <mergeCell ref="A2:B2"/>
    <mergeCell ref="B3:C3"/>
    <mergeCell ref="A31:C31"/>
    <mergeCell ref="A1:F1"/>
    <mergeCell ref="C2:F2"/>
    <mergeCell ref="E3:F3"/>
  </mergeCells>
  <dataValidations count="1">
    <dataValidation showInputMessage="1" showErrorMessage="1" sqref="D3" xr:uid="{00000000-0002-0000-0900-000000000000}"/>
  </dataValidations>
  <printOptions horizontalCentered="1" verticalCentered="1" gridLinesSet="0"/>
  <pageMargins left="0.25" right="0.25" top="0.75" bottom="0.75" header="0.3" footer="0.3"/>
  <pageSetup scale="87" orientation="landscape" r:id="rId1"/>
  <headerFooter differentOddEven="1">
    <oddHeader>&amp;CThriving Texas Families Program
Budget
Attachment to Addendum 3-Revised Exhibit G, Requested Budget Summary
&amp;RFY26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D28"/>
  <sheetViews>
    <sheetView showGridLines="0" view="pageLayout" workbookViewId="0">
      <selection activeCell="D13" sqref="D13"/>
    </sheetView>
  </sheetViews>
  <sheetFormatPr defaultColWidth="9.1796875" defaultRowHeight="12.5" x14ac:dyDescent="0.25"/>
  <cols>
    <col min="1" max="1" width="2.81640625" customWidth="1"/>
    <col min="2" max="2" width="20.1796875" customWidth="1"/>
    <col min="3" max="3" width="7.54296875" customWidth="1"/>
    <col min="4" max="4" width="103.453125" customWidth="1"/>
  </cols>
  <sheetData>
    <row r="1" spans="1:4" s="1" customFormat="1" ht="14" x14ac:dyDescent="0.3">
      <c r="A1" s="405" t="s">
        <v>128</v>
      </c>
      <c r="B1" s="405"/>
      <c r="C1" s="405"/>
      <c r="D1" s="405"/>
    </row>
    <row r="2" spans="1:4" s="1" customFormat="1" ht="13.5" customHeight="1" x14ac:dyDescent="0.3">
      <c r="A2" s="305" t="s">
        <v>1</v>
      </c>
      <c r="B2" s="305"/>
      <c r="C2" s="305"/>
      <c r="D2" s="55">
        <f>'Summary Page'!C4</f>
        <v>0</v>
      </c>
    </row>
    <row r="3" spans="1:4" x14ac:dyDescent="0.25">
      <c r="A3" s="19"/>
      <c r="B3" s="72" t="s">
        <v>0</v>
      </c>
      <c r="C3" s="72" t="s">
        <v>130</v>
      </c>
      <c r="D3" s="72" t="s">
        <v>6</v>
      </c>
    </row>
    <row r="4" spans="1:4" x14ac:dyDescent="0.25">
      <c r="A4" s="18">
        <v>1</v>
      </c>
      <c r="B4" s="185"/>
      <c r="C4" s="181"/>
      <c r="D4" s="20"/>
    </row>
    <row r="5" spans="1:4" x14ac:dyDescent="0.25">
      <c r="A5" s="18">
        <v>2</v>
      </c>
      <c r="B5" s="180" t="s">
        <v>54</v>
      </c>
      <c r="C5" s="181"/>
      <c r="D5" s="20"/>
    </row>
    <row r="6" spans="1:4" x14ac:dyDescent="0.25">
      <c r="A6" s="18">
        <v>3</v>
      </c>
      <c r="B6" s="180" t="s">
        <v>54</v>
      </c>
      <c r="C6" s="182"/>
      <c r="D6" s="183"/>
    </row>
    <row r="7" spans="1:4" x14ac:dyDescent="0.25">
      <c r="A7" s="18">
        <v>4</v>
      </c>
      <c r="B7" s="180" t="s">
        <v>54</v>
      </c>
      <c r="C7" s="182"/>
      <c r="D7" s="20"/>
    </row>
    <row r="8" spans="1:4" x14ac:dyDescent="0.25">
      <c r="A8" s="18">
        <v>5</v>
      </c>
      <c r="B8" s="180" t="s">
        <v>54</v>
      </c>
      <c r="C8" s="182"/>
      <c r="D8" s="183"/>
    </row>
    <row r="9" spans="1:4" x14ac:dyDescent="0.25">
      <c r="A9" s="18">
        <v>6</v>
      </c>
      <c r="B9" s="180" t="s">
        <v>54</v>
      </c>
      <c r="C9" s="182"/>
      <c r="D9" s="183"/>
    </row>
    <row r="10" spans="1:4" x14ac:dyDescent="0.25">
      <c r="A10" s="18">
        <v>7</v>
      </c>
      <c r="B10" s="180" t="s">
        <v>54</v>
      </c>
      <c r="C10" s="182"/>
      <c r="D10" s="183"/>
    </row>
    <row r="11" spans="1:4" x14ac:dyDescent="0.25">
      <c r="A11" s="18">
        <v>8</v>
      </c>
      <c r="B11" s="180" t="s">
        <v>54</v>
      </c>
      <c r="C11" s="182"/>
      <c r="D11" s="20"/>
    </row>
    <row r="12" spans="1:4" x14ac:dyDescent="0.25">
      <c r="A12" s="18">
        <v>9</v>
      </c>
      <c r="B12" s="180" t="s">
        <v>54</v>
      </c>
      <c r="C12" s="182"/>
      <c r="D12" s="183"/>
    </row>
    <row r="13" spans="1:4" x14ac:dyDescent="0.25">
      <c r="A13" s="18">
        <v>10</v>
      </c>
      <c r="B13" s="180" t="s">
        <v>54</v>
      </c>
      <c r="C13" s="182"/>
      <c r="D13" s="183"/>
    </row>
    <row r="14" spans="1:4" x14ac:dyDescent="0.25">
      <c r="A14" s="18">
        <v>11</v>
      </c>
      <c r="B14" s="180" t="s">
        <v>54</v>
      </c>
      <c r="C14" s="182"/>
      <c r="D14" s="183"/>
    </row>
    <row r="15" spans="1:4" x14ac:dyDescent="0.25">
      <c r="A15" s="18">
        <v>12</v>
      </c>
      <c r="B15" s="180" t="s">
        <v>54</v>
      </c>
      <c r="C15" s="182"/>
      <c r="D15" s="183"/>
    </row>
    <row r="16" spans="1:4" x14ac:dyDescent="0.25">
      <c r="A16" s="18">
        <v>13</v>
      </c>
      <c r="B16" s="180" t="s">
        <v>54</v>
      </c>
      <c r="C16" s="182"/>
      <c r="D16" s="183"/>
    </row>
    <row r="17" spans="1:4" x14ac:dyDescent="0.25">
      <c r="A17" s="18">
        <v>14</v>
      </c>
      <c r="B17" s="180" t="s">
        <v>54</v>
      </c>
      <c r="C17" s="182"/>
      <c r="D17" s="183"/>
    </row>
    <row r="18" spans="1:4" x14ac:dyDescent="0.25">
      <c r="A18" s="18">
        <v>15</v>
      </c>
      <c r="B18" s="180" t="s">
        <v>54</v>
      </c>
      <c r="C18" s="182"/>
      <c r="D18" s="183"/>
    </row>
    <row r="19" spans="1:4" x14ac:dyDescent="0.25">
      <c r="A19" s="18">
        <v>16</v>
      </c>
      <c r="B19" s="180" t="s">
        <v>54</v>
      </c>
      <c r="C19" s="182"/>
      <c r="D19" s="183"/>
    </row>
    <row r="20" spans="1:4" x14ac:dyDescent="0.25">
      <c r="A20" s="18">
        <v>17</v>
      </c>
      <c r="B20" s="180" t="s">
        <v>54</v>
      </c>
      <c r="C20" s="182"/>
      <c r="D20" s="183"/>
    </row>
    <row r="21" spans="1:4" x14ac:dyDescent="0.25">
      <c r="A21" s="18">
        <v>18</v>
      </c>
      <c r="B21" s="180" t="s">
        <v>54</v>
      </c>
      <c r="C21" s="182"/>
      <c r="D21" s="183"/>
    </row>
    <row r="22" spans="1:4" x14ac:dyDescent="0.25">
      <c r="A22" s="18">
        <v>19</v>
      </c>
      <c r="B22" s="180" t="s">
        <v>54</v>
      </c>
      <c r="C22" s="182"/>
      <c r="D22" s="183"/>
    </row>
    <row r="23" spans="1:4" x14ac:dyDescent="0.25">
      <c r="A23" s="18">
        <v>20</v>
      </c>
      <c r="B23" s="180" t="s">
        <v>54</v>
      </c>
      <c r="C23" s="182"/>
      <c r="D23" s="183"/>
    </row>
    <row r="24" spans="1:4" x14ac:dyDescent="0.25">
      <c r="A24" s="18">
        <v>21</v>
      </c>
      <c r="B24" s="180" t="s">
        <v>54</v>
      </c>
      <c r="C24" s="182"/>
      <c r="D24" s="183"/>
    </row>
    <row r="25" spans="1:4" x14ac:dyDescent="0.25">
      <c r="A25" s="18">
        <v>22</v>
      </c>
      <c r="B25" s="180" t="s">
        <v>54</v>
      </c>
      <c r="C25" s="182"/>
      <c r="D25" s="183"/>
    </row>
    <row r="26" spans="1:4" x14ac:dyDescent="0.25">
      <c r="A26" s="18">
        <v>23</v>
      </c>
      <c r="B26" s="180" t="s">
        <v>54</v>
      </c>
      <c r="C26" s="182"/>
      <c r="D26" s="183"/>
    </row>
    <row r="27" spans="1:4" x14ac:dyDescent="0.25">
      <c r="A27" s="18">
        <v>24</v>
      </c>
      <c r="B27" s="180" t="s">
        <v>54</v>
      </c>
      <c r="C27" s="182"/>
      <c r="D27" s="183"/>
    </row>
    <row r="28" spans="1:4" x14ac:dyDescent="0.25">
      <c r="A28" s="18">
        <v>25</v>
      </c>
      <c r="B28" s="180" t="s">
        <v>54</v>
      </c>
      <c r="C28" s="182"/>
      <c r="D28" s="183"/>
    </row>
  </sheetData>
  <mergeCells count="2">
    <mergeCell ref="A1:D1"/>
    <mergeCell ref="A2:C2"/>
  </mergeCells>
  <phoneticPr fontId="23" type="noConversion"/>
  <printOptions horizontalCentered="1" verticalCentered="1"/>
  <pageMargins left="0.25" right="0.25" top="0.75" bottom="0.75" header="0.3" footer="0.3"/>
  <pageSetup orientation="landscape" r:id="rId1"/>
  <headerFooter>
    <oddHeader>&amp;C&amp;9Thriving Texas FamiliesProgram
Budget
Attachment to Addendum 3-Revised Exhibit G, Requested Budget Summary
&amp;RFY26</oddHeader>
  </headerFooter>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21"/>
  <sheetViews>
    <sheetView workbookViewId="0">
      <selection activeCell="A12" sqref="A12"/>
    </sheetView>
  </sheetViews>
  <sheetFormatPr defaultColWidth="8.81640625" defaultRowHeight="12.5" x14ac:dyDescent="0.25"/>
  <sheetData>
    <row r="1" spans="1:1" x14ac:dyDescent="0.25">
      <c r="A1" s="40" t="s">
        <v>54</v>
      </c>
    </row>
    <row r="2" spans="1:1" x14ac:dyDescent="0.25">
      <c r="A2" t="s">
        <v>10</v>
      </c>
    </row>
    <row r="3" spans="1:1" x14ac:dyDescent="0.25">
      <c r="A3" t="s">
        <v>35</v>
      </c>
    </row>
    <row r="4" spans="1:1" x14ac:dyDescent="0.25">
      <c r="A4" s="40" t="s">
        <v>56</v>
      </c>
    </row>
    <row r="5" spans="1:1" x14ac:dyDescent="0.25">
      <c r="A5" s="40" t="s">
        <v>57</v>
      </c>
    </row>
    <row r="6" spans="1:1" x14ac:dyDescent="0.25">
      <c r="A6" s="40" t="s">
        <v>43</v>
      </c>
    </row>
    <row r="7" spans="1:1" x14ac:dyDescent="0.25">
      <c r="A7" s="40" t="s">
        <v>41</v>
      </c>
    </row>
    <row r="8" spans="1:1" x14ac:dyDescent="0.25">
      <c r="A8" s="40" t="s">
        <v>42</v>
      </c>
    </row>
    <row r="9" spans="1:1" x14ac:dyDescent="0.25">
      <c r="A9" s="40" t="s">
        <v>55</v>
      </c>
    </row>
    <row r="10" spans="1:1" x14ac:dyDescent="0.25">
      <c r="A10" s="40" t="s">
        <v>58</v>
      </c>
    </row>
    <row r="11" spans="1:1" x14ac:dyDescent="0.25">
      <c r="A11" s="40" t="s">
        <v>59</v>
      </c>
    </row>
    <row r="13" spans="1:1" x14ac:dyDescent="0.25">
      <c r="A13" t="s">
        <v>34</v>
      </c>
    </row>
    <row r="14" spans="1:1" x14ac:dyDescent="0.25">
      <c r="A14" t="s">
        <v>36</v>
      </c>
    </row>
    <row r="15" spans="1:1" x14ac:dyDescent="0.25">
      <c r="A15" t="s">
        <v>37</v>
      </c>
    </row>
    <row r="17" spans="1:1" x14ac:dyDescent="0.25">
      <c r="A17" t="s">
        <v>38</v>
      </c>
    </row>
    <row r="18" spans="1:1" x14ac:dyDescent="0.25">
      <c r="A18" t="s">
        <v>33</v>
      </c>
    </row>
    <row r="19" spans="1:1" x14ac:dyDescent="0.25">
      <c r="A19" t="s">
        <v>39</v>
      </c>
    </row>
    <row r="20" spans="1:1" x14ac:dyDescent="0.25">
      <c r="A20" t="s">
        <v>40</v>
      </c>
    </row>
    <row r="21" spans="1:1" x14ac:dyDescent="0.25">
      <c r="A21" t="s">
        <v>37</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2:F34"/>
  <sheetViews>
    <sheetView showGridLines="0" tabSelected="1" view="pageLayout" zoomScaleNormal="99" workbookViewId="0">
      <selection activeCell="I14" sqref="I14"/>
    </sheetView>
  </sheetViews>
  <sheetFormatPr defaultColWidth="13.26953125" defaultRowHeight="13" x14ac:dyDescent="0.3"/>
  <cols>
    <col min="1" max="1" width="7.81640625" style="1" customWidth="1"/>
    <col min="2" max="2" width="20.1796875" style="1" customWidth="1"/>
    <col min="3" max="3" width="27.1796875" style="3" customWidth="1"/>
    <col min="4" max="4" width="8.1796875" style="3" customWidth="1"/>
    <col min="5" max="5" width="23.7265625" style="3" customWidth="1"/>
    <col min="6" max="6" width="20.1796875" style="3" customWidth="1"/>
    <col min="7" max="16384" width="13.26953125" style="1"/>
  </cols>
  <sheetData>
    <row r="2" spans="2:6" ht="41.25" customHeight="1" x14ac:dyDescent="0.3"/>
    <row r="3" spans="2:6" ht="18" x14ac:dyDescent="0.4">
      <c r="B3" s="296" t="s">
        <v>46</v>
      </c>
      <c r="C3" s="296"/>
      <c r="D3" s="296"/>
      <c r="E3" s="296"/>
      <c r="F3" s="296"/>
    </row>
    <row r="4" spans="2:6" ht="14.25" customHeight="1" x14ac:dyDescent="0.3">
      <c r="B4" s="66" t="s">
        <v>12</v>
      </c>
      <c r="C4" s="299"/>
      <c r="D4" s="300"/>
      <c r="E4" s="300"/>
      <c r="F4" s="301"/>
    </row>
    <row r="5" spans="2:6" ht="14.25" customHeight="1" x14ac:dyDescent="0.3">
      <c r="B5" s="66" t="s">
        <v>11</v>
      </c>
      <c r="C5" s="299"/>
      <c r="D5" s="300"/>
      <c r="E5" s="300"/>
      <c r="F5" s="301"/>
    </row>
    <row r="6" spans="2:6" ht="14.25" customHeight="1" x14ac:dyDescent="0.35">
      <c r="B6" s="67" t="s">
        <v>152</v>
      </c>
      <c r="C6" s="251"/>
      <c r="D6" s="252"/>
      <c r="E6" s="211"/>
      <c r="F6" s="212"/>
    </row>
    <row r="7" spans="2:6" ht="13.5" customHeight="1" x14ac:dyDescent="0.3">
      <c r="B7" s="57"/>
      <c r="C7" s="131"/>
      <c r="D7" s="131"/>
      <c r="E7" s="13"/>
      <c r="F7" s="146"/>
    </row>
    <row r="8" spans="2:6" ht="18" customHeight="1" x14ac:dyDescent="0.3">
      <c r="B8" s="58"/>
      <c r="C8" s="179" t="s">
        <v>0</v>
      </c>
      <c r="D8" s="281" t="s">
        <v>101</v>
      </c>
      <c r="E8" s="282"/>
      <c r="F8" s="56"/>
    </row>
    <row r="9" spans="2:6" ht="18" customHeight="1" x14ac:dyDescent="0.3">
      <c r="B9" s="58"/>
      <c r="C9" s="148" t="s">
        <v>10</v>
      </c>
      <c r="D9" s="283">
        <f>Salaries!K180</f>
        <v>0</v>
      </c>
      <c r="E9" s="283"/>
      <c r="F9" s="56"/>
    </row>
    <row r="10" spans="2:6" ht="18" customHeight="1" x14ac:dyDescent="0.3">
      <c r="B10" s="58"/>
      <c r="C10" s="148" t="s">
        <v>9</v>
      </c>
      <c r="D10" s="283">
        <f>'Fringe Benefits'!O533</f>
        <v>0</v>
      </c>
      <c r="E10" s="283"/>
      <c r="F10" s="56"/>
    </row>
    <row r="11" spans="2:6" ht="18" customHeight="1" x14ac:dyDescent="0.3">
      <c r="B11" s="58"/>
      <c r="C11" s="148" t="s">
        <v>121</v>
      </c>
      <c r="D11" s="283">
        <f>'Travel-Regional, Conf &amp; Local'!M68</f>
        <v>0</v>
      </c>
      <c r="E11" s="283"/>
      <c r="F11" s="56"/>
    </row>
    <row r="12" spans="2:6" ht="18" customHeight="1" x14ac:dyDescent="0.3">
      <c r="B12" s="58"/>
      <c r="C12" s="148" t="s">
        <v>154</v>
      </c>
      <c r="D12" s="283">
        <f>'Professional-Contract Services'!K30</f>
        <v>0</v>
      </c>
      <c r="E12" s="283"/>
      <c r="F12" s="56"/>
    </row>
    <row r="13" spans="2:6" ht="18" customHeight="1" x14ac:dyDescent="0.3">
      <c r="B13" s="58"/>
      <c r="C13" s="148" t="s">
        <v>41</v>
      </c>
      <c r="D13" s="283">
        <f>Equipment!I30</f>
        <v>0</v>
      </c>
      <c r="E13" s="283"/>
      <c r="F13" s="56"/>
    </row>
    <row r="14" spans="2:6" ht="18" customHeight="1" x14ac:dyDescent="0.3">
      <c r="B14" s="58"/>
      <c r="C14" s="148" t="s">
        <v>85</v>
      </c>
      <c r="D14" s="283">
        <f>'Consumable Supplies'!I30</f>
        <v>0</v>
      </c>
      <c r="E14" s="283"/>
      <c r="F14" s="56"/>
    </row>
    <row r="15" spans="2:6" ht="18" customHeight="1" x14ac:dyDescent="0.3">
      <c r="B15" s="58"/>
      <c r="C15" s="148" t="s">
        <v>37</v>
      </c>
      <c r="D15" s="283">
        <f>Other!I30</f>
        <v>0</v>
      </c>
      <c r="E15" s="283"/>
      <c r="F15" s="56"/>
    </row>
    <row r="16" spans="2:6" ht="18" customHeight="1" thickBot="1" x14ac:dyDescent="0.35">
      <c r="B16" s="58"/>
      <c r="C16" s="201" t="s">
        <v>199</v>
      </c>
      <c r="D16" s="302">
        <f>Subcontracts!D80</f>
        <v>0</v>
      </c>
      <c r="E16" s="302"/>
      <c r="F16" s="56"/>
    </row>
    <row r="17" spans="2:6" ht="18" customHeight="1" x14ac:dyDescent="0.3">
      <c r="B17" s="58"/>
      <c r="C17" s="200" t="s">
        <v>168</v>
      </c>
      <c r="D17" s="284">
        <f>SUM(D9:E16)</f>
        <v>0</v>
      </c>
      <c r="E17" s="285"/>
      <c r="F17" s="56"/>
    </row>
    <row r="18" spans="2:6" ht="18" customHeight="1" x14ac:dyDescent="0.3">
      <c r="B18" s="58"/>
      <c r="C18" s="156" t="s">
        <v>167</v>
      </c>
      <c r="D18" s="297">
        <f>'Indirect Costs'!F31</f>
        <v>0</v>
      </c>
      <c r="E18" s="298"/>
      <c r="F18" s="56"/>
    </row>
    <row r="19" spans="2:6" ht="18" customHeight="1" x14ac:dyDescent="0.3">
      <c r="B19" s="58"/>
      <c r="C19" s="186" t="s">
        <v>173</v>
      </c>
      <c r="D19" s="286">
        <f>D17+D18</f>
        <v>0</v>
      </c>
      <c r="E19" s="287"/>
      <c r="F19" s="56"/>
    </row>
    <row r="20" spans="2:6" ht="16.5" customHeight="1" x14ac:dyDescent="0.3">
      <c r="B20" s="58"/>
      <c r="C20" s="202" t="s">
        <v>172</v>
      </c>
      <c r="D20" s="297">
        <f>Salaries!I180+'Fringe Benefits'!L533+'Travel-Regional, Conf &amp; Local'!K68+'Professional-Contract Services'!I30+Equipment!G30+'Consumable Supplies'!G30+Other!G30</f>
        <v>0</v>
      </c>
      <c r="E20" s="298"/>
      <c r="F20" s="56"/>
    </row>
    <row r="21" spans="2:6" ht="16" customHeight="1" x14ac:dyDescent="0.3">
      <c r="B21" s="58"/>
      <c r="C21" s="202" t="s">
        <v>177</v>
      </c>
      <c r="D21" s="294" t="e">
        <f>D20/D19</f>
        <v>#DIV/0!</v>
      </c>
      <c r="E21" s="295"/>
      <c r="F21" s="56"/>
    </row>
    <row r="22" spans="2:6" ht="16" customHeight="1" x14ac:dyDescent="0.3">
      <c r="B22" s="288"/>
      <c r="C22" s="289"/>
      <c r="D22" s="289"/>
      <c r="E22" s="289"/>
      <c r="F22" s="290"/>
    </row>
    <row r="23" spans="2:6" ht="16" customHeight="1" x14ac:dyDescent="0.3">
      <c r="B23" s="291"/>
      <c r="C23" s="292"/>
      <c r="D23" s="292"/>
      <c r="E23" s="292"/>
      <c r="F23" s="293"/>
    </row>
    <row r="24" spans="2:6" ht="16" customHeight="1" x14ac:dyDescent="0.3">
      <c r="B24"/>
      <c r="C24"/>
      <c r="D24"/>
      <c r="E24"/>
      <c r="F24"/>
    </row>
    <row r="25" spans="2:6" ht="16" customHeight="1" x14ac:dyDescent="0.3">
      <c r="B25" s="266"/>
      <c r="C25" s="266"/>
      <c r="D25"/>
      <c r="E25"/>
      <c r="F25"/>
    </row>
    <row r="26" spans="2:6" ht="16" customHeight="1" x14ac:dyDescent="0.3">
      <c r="B26"/>
      <c r="C26"/>
      <c r="D26"/>
      <c r="E26"/>
      <c r="F26"/>
    </row>
    <row r="27" spans="2:6" ht="16" customHeight="1" x14ac:dyDescent="0.3">
      <c r="B27"/>
      <c r="C27"/>
      <c r="D27"/>
      <c r="E27"/>
      <c r="F27"/>
    </row>
    <row r="28" spans="2:6" ht="16" customHeight="1" x14ac:dyDescent="0.3">
      <c r="B28" s="266"/>
      <c r="C28" s="266"/>
      <c r="D28"/>
      <c r="E28"/>
      <c r="F28"/>
    </row>
    <row r="29" spans="2:6" ht="16" customHeight="1" x14ac:dyDescent="0.3">
      <c r="B29"/>
      <c r="C29"/>
      <c r="D29"/>
      <c r="E29"/>
      <c r="F29"/>
    </row>
    <row r="30" spans="2:6" ht="16" customHeight="1" x14ac:dyDescent="0.3">
      <c r="B30"/>
      <c r="C30"/>
      <c r="D30"/>
      <c r="E30"/>
      <c r="F30"/>
    </row>
    <row r="31" spans="2:6" ht="16" customHeight="1" x14ac:dyDescent="0.3">
      <c r="B31"/>
      <c r="C31"/>
      <c r="D31"/>
      <c r="E31"/>
      <c r="F31"/>
    </row>
    <row r="32" spans="2:6" x14ac:dyDescent="0.3">
      <c r="B32"/>
      <c r="C32"/>
      <c r="D32"/>
      <c r="E32"/>
      <c r="F32"/>
    </row>
    <row r="33" spans="2:6" x14ac:dyDescent="0.3">
      <c r="B33"/>
      <c r="C33"/>
      <c r="D33"/>
      <c r="E33"/>
      <c r="F33"/>
    </row>
    <row r="34" spans="2:6" x14ac:dyDescent="0.3">
      <c r="B34"/>
      <c r="C34"/>
      <c r="D34"/>
      <c r="E34"/>
      <c r="F34"/>
    </row>
  </sheetData>
  <sheetProtection algorithmName="SHA-512" hashValue="P5kFfv8exqwnEkxo8d1SnYlxddrcJx/iXs/MEle8Hy6wRku8iBhgfiFF9ZsfrzdDp3rLabc53TyTT1TAtqzQdw==" saltValue="HZ4LlnKq+SGoTXOJLSZZQw==" spinCount="100000" sheet="1" selectLockedCells="1"/>
  <protectedRanges>
    <protectedRange password="CA99" sqref="C5:D5" name="Range1"/>
  </protectedRanges>
  <mergeCells count="20">
    <mergeCell ref="B3:F3"/>
    <mergeCell ref="D14:E14"/>
    <mergeCell ref="D15:E15"/>
    <mergeCell ref="D20:E20"/>
    <mergeCell ref="D11:E11"/>
    <mergeCell ref="C4:F4"/>
    <mergeCell ref="C5:F5"/>
    <mergeCell ref="D16:E16"/>
    <mergeCell ref="D18:E18"/>
    <mergeCell ref="B28:C28"/>
    <mergeCell ref="B25:C25"/>
    <mergeCell ref="D8:E8"/>
    <mergeCell ref="D10:E10"/>
    <mergeCell ref="D9:E9"/>
    <mergeCell ref="D12:E12"/>
    <mergeCell ref="D13:E13"/>
    <mergeCell ref="D17:E17"/>
    <mergeCell ref="D19:E19"/>
    <mergeCell ref="B22:F23"/>
    <mergeCell ref="D21:E21"/>
  </mergeCells>
  <phoneticPr fontId="0" type="noConversion"/>
  <printOptions horizontalCentered="1" verticalCentered="1" gridLinesSet="0"/>
  <pageMargins left="0.25" right="0.25" top="0.75" bottom="0.75" header="0.3" footer="0.3"/>
  <pageSetup scale="90" orientation="landscape" r:id="rId1"/>
  <headerFooter>
    <oddHeader xml:space="preserve">&amp;L&amp;G&amp;C&amp;"Arial,Bold"&amp;12HHSC Thriving Texas Families Program 
Attachment to Addendum 3-Revised Exhibit G, Requested Budget Summary
&amp;R&amp;"Arial,Bold"&amp;12Fiscal Year 2026 
</oddHeader>
  </headerFooter>
  <legacyDrawingHF r:id="rId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K180"/>
  <sheetViews>
    <sheetView showGridLines="0" showWhiteSpace="0" view="pageLayout" zoomScaleNormal="100" workbookViewId="0">
      <selection activeCell="C6" sqref="C6"/>
    </sheetView>
  </sheetViews>
  <sheetFormatPr defaultColWidth="9.1796875" defaultRowHeight="12.5" x14ac:dyDescent="0.25"/>
  <cols>
    <col min="1" max="1" width="4" customWidth="1"/>
    <col min="2" max="2" width="23.7265625" customWidth="1"/>
    <col min="3" max="3" width="32.54296875" customWidth="1"/>
    <col min="4" max="4" width="12" customWidth="1"/>
    <col min="5" max="5" width="7.453125" style="14" customWidth="1"/>
    <col min="6" max="6" width="12.26953125" style="14" bestFit="1" customWidth="1"/>
    <col min="7" max="7" width="8" style="14" customWidth="1"/>
    <col min="8" max="8" width="16.1796875" style="14" customWidth="1"/>
    <col min="9" max="10" width="16.1796875" style="187" customWidth="1"/>
    <col min="11" max="11" width="16.1796875" style="14" customWidth="1"/>
  </cols>
  <sheetData>
    <row r="1" spans="1:11" s="1" customFormat="1" ht="14" x14ac:dyDescent="0.3">
      <c r="A1" s="306" t="s">
        <v>10</v>
      </c>
      <c r="B1" s="307"/>
      <c r="C1" s="307"/>
      <c r="D1" s="307"/>
      <c r="E1" s="307"/>
      <c r="F1" s="307"/>
      <c r="G1" s="307"/>
      <c r="H1" s="307"/>
      <c r="I1" s="307"/>
      <c r="J1" s="307"/>
      <c r="K1" s="308"/>
    </row>
    <row r="2" spans="1:11" s="1" customFormat="1" ht="13.5" customHeight="1" x14ac:dyDescent="0.3">
      <c r="A2" s="305" t="s">
        <v>1</v>
      </c>
      <c r="B2" s="305"/>
      <c r="C2" s="309"/>
      <c r="D2" s="310"/>
      <c r="E2" s="310"/>
      <c r="F2" s="310"/>
      <c r="G2" s="310"/>
      <c r="H2" s="310"/>
      <c r="I2" s="310"/>
      <c r="J2" s="310"/>
      <c r="K2" s="311"/>
    </row>
    <row r="3" spans="1:11" s="2" customFormat="1" ht="13" x14ac:dyDescent="0.3">
      <c r="A3" s="27"/>
      <c r="B3" s="28" t="s">
        <v>2</v>
      </c>
      <c r="C3" s="28" t="s">
        <v>3</v>
      </c>
      <c r="D3" s="28" t="s">
        <v>4</v>
      </c>
      <c r="E3" s="28" t="s">
        <v>5</v>
      </c>
      <c r="F3" s="28" t="s">
        <v>23</v>
      </c>
      <c r="G3" s="28" t="s">
        <v>24</v>
      </c>
      <c r="H3" s="28" t="s">
        <v>26</v>
      </c>
      <c r="I3" s="28" t="s">
        <v>30</v>
      </c>
      <c r="J3" s="28" t="s">
        <v>32</v>
      </c>
      <c r="K3" s="28" t="s">
        <v>45</v>
      </c>
    </row>
    <row r="4" spans="1:11" ht="46.5" customHeight="1" x14ac:dyDescent="0.25">
      <c r="A4" s="19"/>
      <c r="B4" s="47" t="s">
        <v>75</v>
      </c>
      <c r="C4" s="47" t="s">
        <v>6</v>
      </c>
      <c r="D4" s="23" t="s">
        <v>8</v>
      </c>
      <c r="E4" s="48" t="s">
        <v>53</v>
      </c>
      <c r="F4" s="48" t="s">
        <v>105</v>
      </c>
      <c r="G4" s="48" t="s">
        <v>106</v>
      </c>
      <c r="H4" s="22" t="s">
        <v>185</v>
      </c>
      <c r="I4" s="48" t="s">
        <v>174</v>
      </c>
      <c r="J4" s="48" t="s">
        <v>175</v>
      </c>
      <c r="K4" s="48" t="s">
        <v>107</v>
      </c>
    </row>
    <row r="5" spans="1:11" x14ac:dyDescent="0.25">
      <c r="A5" s="19">
        <v>1</v>
      </c>
      <c r="B5" s="20"/>
      <c r="C5" s="20"/>
      <c r="D5" s="44">
        <v>0</v>
      </c>
      <c r="E5" s="45">
        <v>0</v>
      </c>
      <c r="F5" s="162">
        <f>D5*E5</f>
        <v>0</v>
      </c>
      <c r="G5" s="62">
        <v>0</v>
      </c>
      <c r="H5" s="205">
        <f>F5*G5</f>
        <v>0</v>
      </c>
      <c r="I5" s="44">
        <v>0</v>
      </c>
      <c r="J5" s="44">
        <v>0</v>
      </c>
      <c r="K5" s="161">
        <f>I5+J5</f>
        <v>0</v>
      </c>
    </row>
    <row r="6" spans="1:11" x14ac:dyDescent="0.25">
      <c r="A6" s="19">
        <v>2</v>
      </c>
      <c r="B6" s="184"/>
      <c r="C6" s="20"/>
      <c r="D6" s="44">
        <v>0</v>
      </c>
      <c r="E6" s="45">
        <v>0</v>
      </c>
      <c r="F6" s="162">
        <f t="shared" ref="F6:F69" si="0">D6*E6</f>
        <v>0</v>
      </c>
      <c r="G6" s="62">
        <v>0</v>
      </c>
      <c r="H6" s="205">
        <f t="shared" ref="H6:H69" si="1">F6*G6</f>
        <v>0</v>
      </c>
      <c r="I6" s="44">
        <v>0</v>
      </c>
      <c r="J6" s="44">
        <v>0</v>
      </c>
      <c r="K6" s="161">
        <f t="shared" ref="K6:K69" si="2">I6+J6</f>
        <v>0</v>
      </c>
    </row>
    <row r="7" spans="1:11" x14ac:dyDescent="0.25">
      <c r="A7" s="19">
        <v>3</v>
      </c>
      <c r="B7" s="20"/>
      <c r="C7" s="20"/>
      <c r="D7" s="44">
        <v>0</v>
      </c>
      <c r="E7" s="45">
        <v>0</v>
      </c>
      <c r="F7" s="162">
        <f t="shared" si="0"/>
        <v>0</v>
      </c>
      <c r="G7" s="62">
        <v>0</v>
      </c>
      <c r="H7" s="205">
        <f>F7*G7</f>
        <v>0</v>
      </c>
      <c r="I7" s="44">
        <v>0</v>
      </c>
      <c r="J7" s="44">
        <v>0</v>
      </c>
      <c r="K7" s="161">
        <f t="shared" si="2"/>
        <v>0</v>
      </c>
    </row>
    <row r="8" spans="1:11" x14ac:dyDescent="0.25">
      <c r="A8" s="19">
        <v>4</v>
      </c>
      <c r="B8" s="20"/>
      <c r="C8" s="20"/>
      <c r="D8" s="44">
        <v>0</v>
      </c>
      <c r="E8" s="45">
        <v>0</v>
      </c>
      <c r="F8" s="162">
        <f t="shared" si="0"/>
        <v>0</v>
      </c>
      <c r="G8" s="62">
        <v>0</v>
      </c>
      <c r="H8" s="205">
        <f>F8*G8</f>
        <v>0</v>
      </c>
      <c r="I8" s="44">
        <v>0</v>
      </c>
      <c r="J8" s="44">
        <v>0</v>
      </c>
      <c r="K8" s="161">
        <f t="shared" si="2"/>
        <v>0</v>
      </c>
    </row>
    <row r="9" spans="1:11" x14ac:dyDescent="0.25">
      <c r="A9" s="19">
        <v>5</v>
      </c>
      <c r="B9" s="20"/>
      <c r="C9" s="20"/>
      <c r="D9" s="44">
        <v>0</v>
      </c>
      <c r="E9" s="45">
        <v>0</v>
      </c>
      <c r="F9" s="162">
        <f t="shared" si="0"/>
        <v>0</v>
      </c>
      <c r="G9" s="62">
        <v>0</v>
      </c>
      <c r="H9" s="205">
        <f>F9*G9</f>
        <v>0</v>
      </c>
      <c r="I9" s="44">
        <v>0</v>
      </c>
      <c r="J9" s="44">
        <v>0</v>
      </c>
      <c r="K9" s="161">
        <f t="shared" si="2"/>
        <v>0</v>
      </c>
    </row>
    <row r="10" spans="1:11" x14ac:dyDescent="0.25">
      <c r="A10" s="19">
        <v>6</v>
      </c>
      <c r="B10" s="20"/>
      <c r="C10" s="20"/>
      <c r="D10" s="44">
        <v>0</v>
      </c>
      <c r="E10" s="45">
        <v>0</v>
      </c>
      <c r="F10" s="162">
        <f t="shared" si="0"/>
        <v>0</v>
      </c>
      <c r="G10" s="62">
        <v>0</v>
      </c>
      <c r="H10" s="205">
        <f t="shared" si="1"/>
        <v>0</v>
      </c>
      <c r="I10" s="44">
        <v>0</v>
      </c>
      <c r="J10" s="44">
        <v>0</v>
      </c>
      <c r="K10" s="161">
        <f t="shared" si="2"/>
        <v>0</v>
      </c>
    </row>
    <row r="11" spans="1:11" x14ac:dyDescent="0.25">
      <c r="A11" s="19">
        <v>7</v>
      </c>
      <c r="B11" s="20"/>
      <c r="C11" s="20"/>
      <c r="D11" s="44">
        <v>0</v>
      </c>
      <c r="E11" s="45">
        <v>0</v>
      </c>
      <c r="F11" s="162">
        <f t="shared" si="0"/>
        <v>0</v>
      </c>
      <c r="G11" s="62">
        <v>0</v>
      </c>
      <c r="H11" s="205">
        <f t="shared" si="1"/>
        <v>0</v>
      </c>
      <c r="I11" s="44">
        <v>0</v>
      </c>
      <c r="J11" s="44">
        <v>0</v>
      </c>
      <c r="K11" s="161">
        <f t="shared" si="2"/>
        <v>0</v>
      </c>
    </row>
    <row r="12" spans="1:11" x14ac:dyDescent="0.25">
      <c r="A12" s="19">
        <v>8</v>
      </c>
      <c r="B12" s="20"/>
      <c r="C12" s="20"/>
      <c r="D12" s="44">
        <v>0</v>
      </c>
      <c r="E12" s="45">
        <v>0</v>
      </c>
      <c r="F12" s="162">
        <f t="shared" si="0"/>
        <v>0</v>
      </c>
      <c r="G12" s="62">
        <v>0</v>
      </c>
      <c r="H12" s="205">
        <f t="shared" si="1"/>
        <v>0</v>
      </c>
      <c r="I12" s="44">
        <v>0</v>
      </c>
      <c r="J12" s="44">
        <v>0</v>
      </c>
      <c r="K12" s="161">
        <f t="shared" si="2"/>
        <v>0</v>
      </c>
    </row>
    <row r="13" spans="1:11" x14ac:dyDescent="0.25">
      <c r="A13" s="19">
        <v>9</v>
      </c>
      <c r="B13" s="20"/>
      <c r="C13" s="20"/>
      <c r="D13" s="44">
        <v>0</v>
      </c>
      <c r="E13" s="45">
        <v>0</v>
      </c>
      <c r="F13" s="162">
        <f t="shared" si="0"/>
        <v>0</v>
      </c>
      <c r="G13" s="62">
        <v>0</v>
      </c>
      <c r="H13" s="205">
        <f t="shared" si="1"/>
        <v>0</v>
      </c>
      <c r="I13" s="44">
        <v>0</v>
      </c>
      <c r="J13" s="44">
        <v>0</v>
      </c>
      <c r="K13" s="161">
        <f t="shared" si="2"/>
        <v>0</v>
      </c>
    </row>
    <row r="14" spans="1:11" x14ac:dyDescent="0.25">
      <c r="A14" s="19">
        <v>10</v>
      </c>
      <c r="B14" s="20"/>
      <c r="C14" s="20"/>
      <c r="D14" s="44">
        <v>0</v>
      </c>
      <c r="E14" s="45">
        <v>0</v>
      </c>
      <c r="F14" s="162">
        <f t="shared" si="0"/>
        <v>0</v>
      </c>
      <c r="G14" s="62">
        <v>0</v>
      </c>
      <c r="H14" s="205">
        <f t="shared" si="1"/>
        <v>0</v>
      </c>
      <c r="I14" s="44">
        <v>0</v>
      </c>
      <c r="J14" s="44">
        <v>0</v>
      </c>
      <c r="K14" s="161">
        <f t="shared" si="2"/>
        <v>0</v>
      </c>
    </row>
    <row r="15" spans="1:11" x14ac:dyDescent="0.25">
      <c r="A15" s="19">
        <v>11</v>
      </c>
      <c r="B15" s="20"/>
      <c r="C15" s="20"/>
      <c r="D15" s="44">
        <v>0</v>
      </c>
      <c r="E15" s="45">
        <v>0</v>
      </c>
      <c r="F15" s="162">
        <f t="shared" si="0"/>
        <v>0</v>
      </c>
      <c r="G15" s="62">
        <v>0</v>
      </c>
      <c r="H15" s="205">
        <f t="shared" si="1"/>
        <v>0</v>
      </c>
      <c r="I15" s="44">
        <v>0</v>
      </c>
      <c r="J15" s="44">
        <v>0</v>
      </c>
      <c r="K15" s="161">
        <f t="shared" si="2"/>
        <v>0</v>
      </c>
    </row>
    <row r="16" spans="1:11" x14ac:dyDescent="0.25">
      <c r="A16" s="19">
        <v>12</v>
      </c>
      <c r="B16" s="20"/>
      <c r="C16" s="20"/>
      <c r="D16" s="44">
        <v>0</v>
      </c>
      <c r="E16" s="45">
        <v>0</v>
      </c>
      <c r="F16" s="162">
        <f t="shared" si="0"/>
        <v>0</v>
      </c>
      <c r="G16" s="62">
        <v>0</v>
      </c>
      <c r="H16" s="205">
        <f t="shared" si="1"/>
        <v>0</v>
      </c>
      <c r="I16" s="44">
        <v>0</v>
      </c>
      <c r="J16" s="44">
        <v>0</v>
      </c>
      <c r="K16" s="161">
        <f t="shared" si="2"/>
        <v>0</v>
      </c>
    </row>
    <row r="17" spans="1:11" x14ac:dyDescent="0.25">
      <c r="A17" s="19">
        <v>13</v>
      </c>
      <c r="B17" s="20"/>
      <c r="C17" s="20"/>
      <c r="D17" s="44">
        <v>0</v>
      </c>
      <c r="E17" s="45">
        <v>0</v>
      </c>
      <c r="F17" s="162">
        <f t="shared" si="0"/>
        <v>0</v>
      </c>
      <c r="G17" s="62">
        <v>0</v>
      </c>
      <c r="H17" s="205">
        <f t="shared" si="1"/>
        <v>0</v>
      </c>
      <c r="I17" s="44">
        <v>0</v>
      </c>
      <c r="J17" s="44">
        <v>0</v>
      </c>
      <c r="K17" s="161">
        <f t="shared" si="2"/>
        <v>0</v>
      </c>
    </row>
    <row r="18" spans="1:11" x14ac:dyDescent="0.25">
      <c r="A18" s="19">
        <v>14</v>
      </c>
      <c r="B18" s="20"/>
      <c r="C18" s="20"/>
      <c r="D18" s="44">
        <v>0</v>
      </c>
      <c r="E18" s="45">
        <v>0</v>
      </c>
      <c r="F18" s="162">
        <f t="shared" si="0"/>
        <v>0</v>
      </c>
      <c r="G18" s="62">
        <v>0</v>
      </c>
      <c r="H18" s="205">
        <f t="shared" si="1"/>
        <v>0</v>
      </c>
      <c r="I18" s="44">
        <v>0</v>
      </c>
      <c r="J18" s="44">
        <v>0</v>
      </c>
      <c r="K18" s="161">
        <f t="shared" si="2"/>
        <v>0</v>
      </c>
    </row>
    <row r="19" spans="1:11" x14ac:dyDescent="0.25">
      <c r="A19" s="19">
        <v>15</v>
      </c>
      <c r="B19" s="20"/>
      <c r="C19" s="20"/>
      <c r="D19" s="44">
        <v>0</v>
      </c>
      <c r="E19" s="45">
        <v>0</v>
      </c>
      <c r="F19" s="162">
        <f t="shared" si="0"/>
        <v>0</v>
      </c>
      <c r="G19" s="62">
        <v>0</v>
      </c>
      <c r="H19" s="205">
        <f t="shared" si="1"/>
        <v>0</v>
      </c>
      <c r="I19" s="44">
        <v>0</v>
      </c>
      <c r="J19" s="44">
        <v>0</v>
      </c>
      <c r="K19" s="161">
        <f t="shared" si="2"/>
        <v>0</v>
      </c>
    </row>
    <row r="20" spans="1:11" x14ac:dyDescent="0.25">
      <c r="A20" s="19">
        <v>16</v>
      </c>
      <c r="B20" s="20"/>
      <c r="C20" s="20"/>
      <c r="D20" s="44">
        <v>0</v>
      </c>
      <c r="E20" s="45">
        <v>0</v>
      </c>
      <c r="F20" s="162">
        <f t="shared" si="0"/>
        <v>0</v>
      </c>
      <c r="G20" s="62">
        <v>0</v>
      </c>
      <c r="H20" s="205">
        <f t="shared" si="1"/>
        <v>0</v>
      </c>
      <c r="I20" s="44">
        <v>0</v>
      </c>
      <c r="J20" s="44">
        <v>0</v>
      </c>
      <c r="K20" s="161">
        <f t="shared" si="2"/>
        <v>0</v>
      </c>
    </row>
    <row r="21" spans="1:11" x14ac:dyDescent="0.25">
      <c r="A21" s="19">
        <v>17</v>
      </c>
      <c r="B21" s="20"/>
      <c r="C21" s="20"/>
      <c r="D21" s="44">
        <v>0</v>
      </c>
      <c r="E21" s="45">
        <v>0</v>
      </c>
      <c r="F21" s="162">
        <f t="shared" si="0"/>
        <v>0</v>
      </c>
      <c r="G21" s="62">
        <v>0</v>
      </c>
      <c r="H21" s="205">
        <f t="shared" si="1"/>
        <v>0</v>
      </c>
      <c r="I21" s="44">
        <v>0</v>
      </c>
      <c r="J21" s="44">
        <v>0</v>
      </c>
      <c r="K21" s="161">
        <f t="shared" si="2"/>
        <v>0</v>
      </c>
    </row>
    <row r="22" spans="1:11" x14ac:dyDescent="0.25">
      <c r="A22" s="19">
        <v>18</v>
      </c>
      <c r="B22" s="20"/>
      <c r="C22" s="20"/>
      <c r="D22" s="44">
        <v>0</v>
      </c>
      <c r="E22" s="45">
        <v>0</v>
      </c>
      <c r="F22" s="162">
        <f t="shared" si="0"/>
        <v>0</v>
      </c>
      <c r="G22" s="62">
        <v>0</v>
      </c>
      <c r="H22" s="205">
        <f t="shared" si="1"/>
        <v>0</v>
      </c>
      <c r="I22" s="44">
        <v>0</v>
      </c>
      <c r="J22" s="44">
        <v>0</v>
      </c>
      <c r="K22" s="161">
        <f t="shared" si="2"/>
        <v>0</v>
      </c>
    </row>
    <row r="23" spans="1:11" x14ac:dyDescent="0.25">
      <c r="A23" s="19">
        <v>19</v>
      </c>
      <c r="B23" s="20"/>
      <c r="C23" s="20"/>
      <c r="D23" s="44">
        <v>0</v>
      </c>
      <c r="E23" s="45">
        <v>0</v>
      </c>
      <c r="F23" s="162">
        <f t="shared" si="0"/>
        <v>0</v>
      </c>
      <c r="G23" s="62">
        <v>0</v>
      </c>
      <c r="H23" s="205">
        <f t="shared" si="1"/>
        <v>0</v>
      </c>
      <c r="I23" s="44">
        <v>0</v>
      </c>
      <c r="J23" s="44">
        <v>0</v>
      </c>
      <c r="K23" s="161">
        <f t="shared" si="2"/>
        <v>0</v>
      </c>
    </row>
    <row r="24" spans="1:11" x14ac:dyDescent="0.25">
      <c r="A24" s="19">
        <v>20</v>
      </c>
      <c r="B24" s="20"/>
      <c r="C24" s="20"/>
      <c r="D24" s="44">
        <v>0</v>
      </c>
      <c r="E24" s="45">
        <v>0</v>
      </c>
      <c r="F24" s="162">
        <f t="shared" si="0"/>
        <v>0</v>
      </c>
      <c r="G24" s="62">
        <v>0</v>
      </c>
      <c r="H24" s="205">
        <f t="shared" si="1"/>
        <v>0</v>
      </c>
      <c r="I24" s="44">
        <v>0</v>
      </c>
      <c r="J24" s="44">
        <v>0</v>
      </c>
      <c r="K24" s="161">
        <f t="shared" si="2"/>
        <v>0</v>
      </c>
    </row>
    <row r="25" spans="1:11" x14ac:dyDescent="0.25">
      <c r="A25" s="19">
        <v>21</v>
      </c>
      <c r="B25" s="20"/>
      <c r="C25" s="20"/>
      <c r="D25" s="44">
        <v>0</v>
      </c>
      <c r="E25" s="45">
        <v>0</v>
      </c>
      <c r="F25" s="162">
        <f t="shared" si="0"/>
        <v>0</v>
      </c>
      <c r="G25" s="62">
        <v>0</v>
      </c>
      <c r="H25" s="205">
        <f t="shared" si="1"/>
        <v>0</v>
      </c>
      <c r="I25" s="44">
        <v>0</v>
      </c>
      <c r="J25" s="44">
        <v>0</v>
      </c>
      <c r="K25" s="161">
        <f t="shared" si="2"/>
        <v>0</v>
      </c>
    </row>
    <row r="26" spans="1:11" x14ac:dyDescent="0.25">
      <c r="A26" s="19">
        <v>22</v>
      </c>
      <c r="B26" s="20"/>
      <c r="C26" s="20"/>
      <c r="D26" s="44">
        <v>0</v>
      </c>
      <c r="E26" s="45">
        <v>0</v>
      </c>
      <c r="F26" s="162">
        <f t="shared" si="0"/>
        <v>0</v>
      </c>
      <c r="G26" s="62">
        <v>0</v>
      </c>
      <c r="H26" s="205">
        <f t="shared" si="1"/>
        <v>0</v>
      </c>
      <c r="I26" s="44">
        <v>0</v>
      </c>
      <c r="J26" s="44">
        <v>0</v>
      </c>
      <c r="K26" s="161">
        <f t="shared" si="2"/>
        <v>0</v>
      </c>
    </row>
    <row r="27" spans="1:11" x14ac:dyDescent="0.25">
      <c r="A27" s="19">
        <v>23</v>
      </c>
      <c r="B27" s="20"/>
      <c r="C27" s="20"/>
      <c r="D27" s="44">
        <v>0</v>
      </c>
      <c r="E27" s="45">
        <v>0</v>
      </c>
      <c r="F27" s="162">
        <f t="shared" si="0"/>
        <v>0</v>
      </c>
      <c r="G27" s="62">
        <v>0</v>
      </c>
      <c r="H27" s="205">
        <f t="shared" si="1"/>
        <v>0</v>
      </c>
      <c r="I27" s="44">
        <v>0</v>
      </c>
      <c r="J27" s="44">
        <v>0</v>
      </c>
      <c r="K27" s="161">
        <f t="shared" si="2"/>
        <v>0</v>
      </c>
    </row>
    <row r="28" spans="1:11" x14ac:dyDescent="0.25">
      <c r="A28" s="19">
        <v>24</v>
      </c>
      <c r="B28" s="20"/>
      <c r="C28" s="20"/>
      <c r="D28" s="44">
        <v>0</v>
      </c>
      <c r="E28" s="45">
        <v>0</v>
      </c>
      <c r="F28" s="162">
        <f t="shared" si="0"/>
        <v>0</v>
      </c>
      <c r="G28" s="62">
        <v>0</v>
      </c>
      <c r="H28" s="205">
        <f t="shared" si="1"/>
        <v>0</v>
      </c>
      <c r="I28" s="44">
        <v>0</v>
      </c>
      <c r="J28" s="44">
        <v>0</v>
      </c>
      <c r="K28" s="161">
        <f t="shared" si="2"/>
        <v>0</v>
      </c>
    </row>
    <row r="29" spans="1:11" x14ac:dyDescent="0.25">
      <c r="A29" s="19">
        <v>25</v>
      </c>
      <c r="B29" s="20"/>
      <c r="C29" s="20"/>
      <c r="D29" s="44">
        <v>0</v>
      </c>
      <c r="E29" s="45">
        <v>0</v>
      </c>
      <c r="F29" s="162">
        <f t="shared" si="0"/>
        <v>0</v>
      </c>
      <c r="G29" s="62">
        <v>0</v>
      </c>
      <c r="H29" s="205">
        <f t="shared" si="1"/>
        <v>0</v>
      </c>
      <c r="I29" s="44">
        <v>0</v>
      </c>
      <c r="J29" s="44">
        <v>0</v>
      </c>
      <c r="K29" s="161">
        <f t="shared" si="2"/>
        <v>0</v>
      </c>
    </row>
    <row r="30" spans="1:11" x14ac:dyDescent="0.25">
      <c r="A30" s="19">
        <v>26</v>
      </c>
      <c r="B30" s="20"/>
      <c r="C30" s="20"/>
      <c r="D30" s="44">
        <v>0</v>
      </c>
      <c r="E30" s="45">
        <v>0</v>
      </c>
      <c r="F30" s="162">
        <f t="shared" si="0"/>
        <v>0</v>
      </c>
      <c r="G30" s="62">
        <v>0</v>
      </c>
      <c r="H30" s="205">
        <f t="shared" si="1"/>
        <v>0</v>
      </c>
      <c r="I30" s="44">
        <v>0</v>
      </c>
      <c r="J30" s="44">
        <v>0</v>
      </c>
      <c r="K30" s="161">
        <f t="shared" si="2"/>
        <v>0</v>
      </c>
    </row>
    <row r="31" spans="1:11" x14ac:dyDescent="0.25">
      <c r="A31" s="19">
        <v>27</v>
      </c>
      <c r="B31" s="20"/>
      <c r="C31" s="20"/>
      <c r="D31" s="44">
        <v>0</v>
      </c>
      <c r="E31" s="45">
        <v>0</v>
      </c>
      <c r="F31" s="162">
        <f t="shared" si="0"/>
        <v>0</v>
      </c>
      <c r="G31" s="62">
        <v>0</v>
      </c>
      <c r="H31" s="205">
        <f t="shared" si="1"/>
        <v>0</v>
      </c>
      <c r="I31" s="44">
        <v>0</v>
      </c>
      <c r="J31" s="44">
        <v>0</v>
      </c>
      <c r="K31" s="161">
        <f t="shared" si="2"/>
        <v>0</v>
      </c>
    </row>
    <row r="32" spans="1:11" x14ac:dyDescent="0.25">
      <c r="A32" s="19">
        <v>28</v>
      </c>
      <c r="B32" s="20"/>
      <c r="C32" s="20"/>
      <c r="D32" s="44">
        <v>0</v>
      </c>
      <c r="E32" s="45">
        <v>0</v>
      </c>
      <c r="F32" s="162">
        <f t="shared" si="0"/>
        <v>0</v>
      </c>
      <c r="G32" s="62">
        <v>0</v>
      </c>
      <c r="H32" s="205">
        <f t="shared" si="1"/>
        <v>0</v>
      </c>
      <c r="I32" s="44">
        <v>0</v>
      </c>
      <c r="J32" s="44">
        <v>0</v>
      </c>
      <c r="K32" s="161">
        <f t="shared" si="2"/>
        <v>0</v>
      </c>
    </row>
    <row r="33" spans="1:11" x14ac:dyDescent="0.25">
      <c r="A33" s="19">
        <v>29</v>
      </c>
      <c r="B33" s="20"/>
      <c r="C33" s="20"/>
      <c r="D33" s="44">
        <v>0</v>
      </c>
      <c r="E33" s="45">
        <v>0</v>
      </c>
      <c r="F33" s="162">
        <f t="shared" si="0"/>
        <v>0</v>
      </c>
      <c r="G33" s="62">
        <v>0</v>
      </c>
      <c r="H33" s="205">
        <f t="shared" si="1"/>
        <v>0</v>
      </c>
      <c r="I33" s="44">
        <v>0</v>
      </c>
      <c r="J33" s="44">
        <v>0</v>
      </c>
      <c r="K33" s="161">
        <f t="shared" si="2"/>
        <v>0</v>
      </c>
    </row>
    <row r="34" spans="1:11" x14ac:dyDescent="0.25">
      <c r="A34" s="19">
        <v>30</v>
      </c>
      <c r="B34" s="20"/>
      <c r="C34" s="20"/>
      <c r="D34" s="44">
        <v>0</v>
      </c>
      <c r="E34" s="45">
        <v>0</v>
      </c>
      <c r="F34" s="162">
        <f t="shared" si="0"/>
        <v>0</v>
      </c>
      <c r="G34" s="62">
        <v>0</v>
      </c>
      <c r="H34" s="205">
        <f t="shared" si="1"/>
        <v>0</v>
      </c>
      <c r="I34" s="44">
        <v>0</v>
      </c>
      <c r="J34" s="44">
        <v>0</v>
      </c>
      <c r="K34" s="161">
        <f t="shared" si="2"/>
        <v>0</v>
      </c>
    </row>
    <row r="35" spans="1:11" x14ac:dyDescent="0.25">
      <c r="A35" s="19">
        <v>31</v>
      </c>
      <c r="B35" s="20"/>
      <c r="C35" s="20"/>
      <c r="D35" s="44">
        <v>0</v>
      </c>
      <c r="E35" s="45">
        <v>0</v>
      </c>
      <c r="F35" s="162">
        <f t="shared" si="0"/>
        <v>0</v>
      </c>
      <c r="G35" s="62">
        <v>0</v>
      </c>
      <c r="H35" s="205">
        <f t="shared" si="1"/>
        <v>0</v>
      </c>
      <c r="I35" s="44">
        <v>0</v>
      </c>
      <c r="J35" s="44">
        <v>0</v>
      </c>
      <c r="K35" s="161">
        <f t="shared" si="2"/>
        <v>0</v>
      </c>
    </row>
    <row r="36" spans="1:11" x14ac:dyDescent="0.25">
      <c r="A36" s="19">
        <v>32</v>
      </c>
      <c r="B36" s="20"/>
      <c r="C36" s="20"/>
      <c r="D36" s="44">
        <v>0</v>
      </c>
      <c r="E36" s="45">
        <v>0</v>
      </c>
      <c r="F36" s="162">
        <f t="shared" si="0"/>
        <v>0</v>
      </c>
      <c r="G36" s="62">
        <v>0</v>
      </c>
      <c r="H36" s="205">
        <f t="shared" si="1"/>
        <v>0</v>
      </c>
      <c r="I36" s="44">
        <v>0</v>
      </c>
      <c r="J36" s="44">
        <v>0</v>
      </c>
      <c r="K36" s="161">
        <f t="shared" si="2"/>
        <v>0</v>
      </c>
    </row>
    <row r="37" spans="1:11" x14ac:dyDescent="0.25">
      <c r="A37" s="19">
        <v>33</v>
      </c>
      <c r="B37" s="20"/>
      <c r="C37" s="20"/>
      <c r="D37" s="44">
        <v>0</v>
      </c>
      <c r="E37" s="45">
        <v>0</v>
      </c>
      <c r="F37" s="162">
        <f t="shared" si="0"/>
        <v>0</v>
      </c>
      <c r="G37" s="62">
        <v>0</v>
      </c>
      <c r="H37" s="205">
        <f t="shared" si="1"/>
        <v>0</v>
      </c>
      <c r="I37" s="44">
        <v>0</v>
      </c>
      <c r="J37" s="44">
        <v>0</v>
      </c>
      <c r="K37" s="161">
        <f t="shared" si="2"/>
        <v>0</v>
      </c>
    </row>
    <row r="38" spans="1:11" x14ac:dyDescent="0.25">
      <c r="A38" s="19">
        <v>34</v>
      </c>
      <c r="B38" s="20"/>
      <c r="C38" s="20"/>
      <c r="D38" s="44">
        <v>0</v>
      </c>
      <c r="E38" s="45">
        <v>0</v>
      </c>
      <c r="F38" s="162">
        <f t="shared" si="0"/>
        <v>0</v>
      </c>
      <c r="G38" s="62">
        <v>0</v>
      </c>
      <c r="H38" s="205">
        <f t="shared" si="1"/>
        <v>0</v>
      </c>
      <c r="I38" s="44">
        <v>0</v>
      </c>
      <c r="J38" s="44">
        <v>0</v>
      </c>
      <c r="K38" s="161">
        <f t="shared" si="2"/>
        <v>0</v>
      </c>
    </row>
    <row r="39" spans="1:11" x14ac:dyDescent="0.25">
      <c r="A39" s="19">
        <v>35</v>
      </c>
      <c r="B39" s="20"/>
      <c r="C39" s="20"/>
      <c r="D39" s="44">
        <v>0</v>
      </c>
      <c r="E39" s="45">
        <v>0</v>
      </c>
      <c r="F39" s="162">
        <f t="shared" si="0"/>
        <v>0</v>
      </c>
      <c r="G39" s="62">
        <v>0</v>
      </c>
      <c r="H39" s="205">
        <f t="shared" si="1"/>
        <v>0</v>
      </c>
      <c r="I39" s="44">
        <v>0</v>
      </c>
      <c r="J39" s="44">
        <v>0</v>
      </c>
      <c r="K39" s="161">
        <f t="shared" si="2"/>
        <v>0</v>
      </c>
    </row>
    <row r="40" spans="1:11" x14ac:dyDescent="0.25">
      <c r="A40" s="19">
        <v>36</v>
      </c>
      <c r="B40" s="20"/>
      <c r="C40" s="20"/>
      <c r="D40" s="44">
        <v>0</v>
      </c>
      <c r="E40" s="45">
        <v>0</v>
      </c>
      <c r="F40" s="162">
        <f t="shared" si="0"/>
        <v>0</v>
      </c>
      <c r="G40" s="62">
        <v>0</v>
      </c>
      <c r="H40" s="205">
        <f t="shared" si="1"/>
        <v>0</v>
      </c>
      <c r="I40" s="44">
        <v>0</v>
      </c>
      <c r="J40" s="44">
        <v>0</v>
      </c>
      <c r="K40" s="161">
        <f t="shared" si="2"/>
        <v>0</v>
      </c>
    </row>
    <row r="41" spans="1:11" x14ac:dyDescent="0.25">
      <c r="A41" s="19">
        <v>37</v>
      </c>
      <c r="B41" s="20"/>
      <c r="C41" s="20"/>
      <c r="D41" s="44">
        <v>0</v>
      </c>
      <c r="E41" s="45">
        <v>0</v>
      </c>
      <c r="F41" s="162">
        <f t="shared" si="0"/>
        <v>0</v>
      </c>
      <c r="G41" s="62">
        <v>0</v>
      </c>
      <c r="H41" s="205">
        <f t="shared" si="1"/>
        <v>0</v>
      </c>
      <c r="I41" s="44">
        <v>0</v>
      </c>
      <c r="J41" s="44">
        <v>0</v>
      </c>
      <c r="K41" s="161">
        <f t="shared" si="2"/>
        <v>0</v>
      </c>
    </row>
    <row r="42" spans="1:11" x14ac:dyDescent="0.25">
      <c r="A42" s="19">
        <v>38</v>
      </c>
      <c r="B42" s="20"/>
      <c r="C42" s="20"/>
      <c r="D42" s="44">
        <v>0</v>
      </c>
      <c r="E42" s="45">
        <v>0</v>
      </c>
      <c r="F42" s="162">
        <f t="shared" si="0"/>
        <v>0</v>
      </c>
      <c r="G42" s="62">
        <v>0</v>
      </c>
      <c r="H42" s="205">
        <f t="shared" si="1"/>
        <v>0</v>
      </c>
      <c r="I42" s="44">
        <v>0</v>
      </c>
      <c r="J42" s="44">
        <v>0</v>
      </c>
      <c r="K42" s="161">
        <f t="shared" si="2"/>
        <v>0</v>
      </c>
    </row>
    <row r="43" spans="1:11" x14ac:dyDescent="0.25">
      <c r="A43" s="19">
        <v>39</v>
      </c>
      <c r="B43" s="20"/>
      <c r="C43" s="20"/>
      <c r="D43" s="44">
        <v>0</v>
      </c>
      <c r="E43" s="45">
        <v>0</v>
      </c>
      <c r="F43" s="162">
        <f t="shared" si="0"/>
        <v>0</v>
      </c>
      <c r="G43" s="62">
        <v>0</v>
      </c>
      <c r="H43" s="205">
        <f t="shared" si="1"/>
        <v>0</v>
      </c>
      <c r="I43" s="44">
        <v>0</v>
      </c>
      <c r="J43" s="44">
        <v>0</v>
      </c>
      <c r="K43" s="161">
        <f t="shared" si="2"/>
        <v>0</v>
      </c>
    </row>
    <row r="44" spans="1:11" x14ac:dyDescent="0.25">
      <c r="A44" s="19">
        <v>40</v>
      </c>
      <c r="B44" s="20"/>
      <c r="C44" s="20"/>
      <c r="D44" s="44">
        <v>0</v>
      </c>
      <c r="E44" s="45">
        <v>0</v>
      </c>
      <c r="F44" s="162">
        <f t="shared" si="0"/>
        <v>0</v>
      </c>
      <c r="G44" s="62">
        <v>0</v>
      </c>
      <c r="H44" s="205">
        <f t="shared" si="1"/>
        <v>0</v>
      </c>
      <c r="I44" s="44">
        <v>0</v>
      </c>
      <c r="J44" s="44">
        <v>0</v>
      </c>
      <c r="K44" s="161">
        <f t="shared" si="2"/>
        <v>0</v>
      </c>
    </row>
    <row r="45" spans="1:11" x14ac:dyDescent="0.25">
      <c r="A45" s="19">
        <v>41</v>
      </c>
      <c r="B45" s="20"/>
      <c r="C45" s="20"/>
      <c r="D45" s="44">
        <v>0</v>
      </c>
      <c r="E45" s="45">
        <v>0</v>
      </c>
      <c r="F45" s="162">
        <f t="shared" si="0"/>
        <v>0</v>
      </c>
      <c r="G45" s="62">
        <v>0</v>
      </c>
      <c r="H45" s="205">
        <f t="shared" si="1"/>
        <v>0</v>
      </c>
      <c r="I45" s="44">
        <v>0</v>
      </c>
      <c r="J45" s="44">
        <v>0</v>
      </c>
      <c r="K45" s="161">
        <f t="shared" si="2"/>
        <v>0</v>
      </c>
    </row>
    <row r="46" spans="1:11" x14ac:dyDescent="0.25">
      <c r="A46" s="19">
        <v>42</v>
      </c>
      <c r="B46" s="20"/>
      <c r="C46" s="20"/>
      <c r="D46" s="44">
        <v>0</v>
      </c>
      <c r="E46" s="45">
        <v>0</v>
      </c>
      <c r="F46" s="162">
        <f t="shared" si="0"/>
        <v>0</v>
      </c>
      <c r="G46" s="62">
        <v>0</v>
      </c>
      <c r="H46" s="205">
        <f t="shared" si="1"/>
        <v>0</v>
      </c>
      <c r="I46" s="44">
        <v>0</v>
      </c>
      <c r="J46" s="44">
        <v>0</v>
      </c>
      <c r="K46" s="161">
        <f t="shared" si="2"/>
        <v>0</v>
      </c>
    </row>
    <row r="47" spans="1:11" x14ac:dyDescent="0.25">
      <c r="A47" s="19">
        <v>43</v>
      </c>
      <c r="B47" s="20"/>
      <c r="C47" s="20"/>
      <c r="D47" s="44">
        <v>0</v>
      </c>
      <c r="E47" s="45">
        <v>0</v>
      </c>
      <c r="F47" s="162">
        <f t="shared" si="0"/>
        <v>0</v>
      </c>
      <c r="G47" s="62">
        <v>0</v>
      </c>
      <c r="H47" s="205">
        <f t="shared" si="1"/>
        <v>0</v>
      </c>
      <c r="I47" s="44">
        <v>0</v>
      </c>
      <c r="J47" s="44">
        <v>0</v>
      </c>
      <c r="K47" s="161">
        <f t="shared" si="2"/>
        <v>0</v>
      </c>
    </row>
    <row r="48" spans="1:11" x14ac:dyDescent="0.25">
      <c r="A48" s="19">
        <v>44</v>
      </c>
      <c r="B48" s="20"/>
      <c r="C48" s="20"/>
      <c r="D48" s="44">
        <v>0</v>
      </c>
      <c r="E48" s="45">
        <v>0</v>
      </c>
      <c r="F48" s="162">
        <f t="shared" si="0"/>
        <v>0</v>
      </c>
      <c r="G48" s="62">
        <v>0</v>
      </c>
      <c r="H48" s="205">
        <f t="shared" si="1"/>
        <v>0</v>
      </c>
      <c r="I48" s="44">
        <v>0</v>
      </c>
      <c r="J48" s="44">
        <v>0</v>
      </c>
      <c r="K48" s="161">
        <f t="shared" si="2"/>
        <v>0</v>
      </c>
    </row>
    <row r="49" spans="1:11" x14ac:dyDescent="0.25">
      <c r="A49" s="19">
        <v>45</v>
      </c>
      <c r="B49" s="20"/>
      <c r="C49" s="20"/>
      <c r="D49" s="44">
        <v>0</v>
      </c>
      <c r="E49" s="45">
        <v>0</v>
      </c>
      <c r="F49" s="162">
        <f t="shared" si="0"/>
        <v>0</v>
      </c>
      <c r="G49" s="62">
        <v>0</v>
      </c>
      <c r="H49" s="205">
        <f t="shared" si="1"/>
        <v>0</v>
      </c>
      <c r="I49" s="44">
        <v>0</v>
      </c>
      <c r="J49" s="44">
        <v>0</v>
      </c>
      <c r="K49" s="161">
        <f t="shared" si="2"/>
        <v>0</v>
      </c>
    </row>
    <row r="50" spans="1:11" x14ac:dyDescent="0.25">
      <c r="A50" s="19">
        <v>46</v>
      </c>
      <c r="B50" s="20"/>
      <c r="C50" s="20"/>
      <c r="D50" s="44">
        <v>0</v>
      </c>
      <c r="E50" s="45">
        <v>0</v>
      </c>
      <c r="F50" s="162">
        <f t="shared" si="0"/>
        <v>0</v>
      </c>
      <c r="G50" s="62">
        <v>0</v>
      </c>
      <c r="H50" s="205">
        <f t="shared" si="1"/>
        <v>0</v>
      </c>
      <c r="I50" s="44">
        <v>0</v>
      </c>
      <c r="J50" s="44">
        <v>0</v>
      </c>
      <c r="K50" s="161">
        <f t="shared" si="2"/>
        <v>0</v>
      </c>
    </row>
    <row r="51" spans="1:11" x14ac:dyDescent="0.25">
      <c r="A51" s="19">
        <v>47</v>
      </c>
      <c r="B51" s="20"/>
      <c r="C51" s="20"/>
      <c r="D51" s="44">
        <v>0</v>
      </c>
      <c r="E51" s="45">
        <v>0</v>
      </c>
      <c r="F51" s="162">
        <f t="shared" si="0"/>
        <v>0</v>
      </c>
      <c r="G51" s="62">
        <v>0</v>
      </c>
      <c r="H51" s="205">
        <f t="shared" si="1"/>
        <v>0</v>
      </c>
      <c r="I51" s="44">
        <v>0</v>
      </c>
      <c r="J51" s="44">
        <v>0</v>
      </c>
      <c r="K51" s="161">
        <f t="shared" si="2"/>
        <v>0</v>
      </c>
    </row>
    <row r="52" spans="1:11" x14ac:dyDescent="0.25">
      <c r="A52" s="19">
        <v>48</v>
      </c>
      <c r="B52" s="20"/>
      <c r="C52" s="20"/>
      <c r="D52" s="44">
        <v>0</v>
      </c>
      <c r="E52" s="45">
        <v>0</v>
      </c>
      <c r="F52" s="162">
        <f t="shared" si="0"/>
        <v>0</v>
      </c>
      <c r="G52" s="62">
        <v>0</v>
      </c>
      <c r="H52" s="205">
        <f t="shared" si="1"/>
        <v>0</v>
      </c>
      <c r="I52" s="44">
        <v>0</v>
      </c>
      <c r="J52" s="44">
        <v>0</v>
      </c>
      <c r="K52" s="161">
        <f t="shared" si="2"/>
        <v>0</v>
      </c>
    </row>
    <row r="53" spans="1:11" x14ac:dyDescent="0.25">
      <c r="A53" s="19">
        <v>49</v>
      </c>
      <c r="B53" s="20"/>
      <c r="C53" s="20"/>
      <c r="D53" s="44">
        <v>0</v>
      </c>
      <c r="E53" s="45">
        <v>0</v>
      </c>
      <c r="F53" s="162">
        <f t="shared" si="0"/>
        <v>0</v>
      </c>
      <c r="G53" s="62">
        <v>0</v>
      </c>
      <c r="H53" s="205">
        <f t="shared" si="1"/>
        <v>0</v>
      </c>
      <c r="I53" s="44">
        <v>0</v>
      </c>
      <c r="J53" s="44">
        <v>0</v>
      </c>
      <c r="K53" s="161">
        <f t="shared" si="2"/>
        <v>0</v>
      </c>
    </row>
    <row r="54" spans="1:11" x14ac:dyDescent="0.25">
      <c r="A54" s="19">
        <v>50</v>
      </c>
      <c r="B54" s="20"/>
      <c r="C54" s="20"/>
      <c r="D54" s="44">
        <v>0</v>
      </c>
      <c r="E54" s="45">
        <v>0</v>
      </c>
      <c r="F54" s="162">
        <f t="shared" si="0"/>
        <v>0</v>
      </c>
      <c r="G54" s="62">
        <v>0</v>
      </c>
      <c r="H54" s="205">
        <f t="shared" si="1"/>
        <v>0</v>
      </c>
      <c r="I54" s="44">
        <v>0</v>
      </c>
      <c r="J54" s="44">
        <v>0</v>
      </c>
      <c r="K54" s="161">
        <f t="shared" si="2"/>
        <v>0</v>
      </c>
    </row>
    <row r="55" spans="1:11" x14ac:dyDescent="0.25">
      <c r="A55" s="19">
        <v>51</v>
      </c>
      <c r="B55" s="20"/>
      <c r="C55" s="20"/>
      <c r="D55" s="44">
        <v>0</v>
      </c>
      <c r="E55" s="45">
        <v>0</v>
      </c>
      <c r="F55" s="162">
        <f t="shared" si="0"/>
        <v>0</v>
      </c>
      <c r="G55" s="62">
        <v>0</v>
      </c>
      <c r="H55" s="205">
        <f t="shared" si="1"/>
        <v>0</v>
      </c>
      <c r="I55" s="44">
        <v>0</v>
      </c>
      <c r="J55" s="44">
        <v>0</v>
      </c>
      <c r="K55" s="161">
        <f t="shared" si="2"/>
        <v>0</v>
      </c>
    </row>
    <row r="56" spans="1:11" x14ac:dyDescent="0.25">
      <c r="A56" s="19">
        <v>52</v>
      </c>
      <c r="B56" s="20"/>
      <c r="C56" s="20"/>
      <c r="D56" s="44">
        <v>0</v>
      </c>
      <c r="E56" s="45">
        <v>0</v>
      </c>
      <c r="F56" s="162">
        <f t="shared" si="0"/>
        <v>0</v>
      </c>
      <c r="G56" s="62">
        <v>0</v>
      </c>
      <c r="H56" s="205">
        <f t="shared" si="1"/>
        <v>0</v>
      </c>
      <c r="I56" s="44">
        <v>0</v>
      </c>
      <c r="J56" s="44">
        <v>0</v>
      </c>
      <c r="K56" s="161">
        <f t="shared" si="2"/>
        <v>0</v>
      </c>
    </row>
    <row r="57" spans="1:11" x14ac:dyDescent="0.25">
      <c r="A57" s="19">
        <v>53</v>
      </c>
      <c r="B57" s="20"/>
      <c r="C57" s="20"/>
      <c r="D57" s="44">
        <v>0</v>
      </c>
      <c r="E57" s="45">
        <v>0</v>
      </c>
      <c r="F57" s="162">
        <f t="shared" si="0"/>
        <v>0</v>
      </c>
      <c r="G57" s="62">
        <v>0</v>
      </c>
      <c r="H57" s="205">
        <f t="shared" si="1"/>
        <v>0</v>
      </c>
      <c r="I57" s="44">
        <v>0</v>
      </c>
      <c r="J57" s="44">
        <v>0</v>
      </c>
      <c r="K57" s="161">
        <f t="shared" si="2"/>
        <v>0</v>
      </c>
    </row>
    <row r="58" spans="1:11" x14ac:dyDescent="0.25">
      <c r="A58" s="19">
        <v>54</v>
      </c>
      <c r="B58" s="20"/>
      <c r="C58" s="20"/>
      <c r="D58" s="44">
        <v>0</v>
      </c>
      <c r="E58" s="45">
        <v>0</v>
      </c>
      <c r="F58" s="162">
        <f t="shared" si="0"/>
        <v>0</v>
      </c>
      <c r="G58" s="62">
        <v>0</v>
      </c>
      <c r="H58" s="205">
        <f t="shared" si="1"/>
        <v>0</v>
      </c>
      <c r="I58" s="44">
        <v>0</v>
      </c>
      <c r="J58" s="44">
        <v>0</v>
      </c>
      <c r="K58" s="161">
        <f t="shared" si="2"/>
        <v>0</v>
      </c>
    </row>
    <row r="59" spans="1:11" x14ac:dyDescent="0.25">
      <c r="A59" s="19">
        <v>55</v>
      </c>
      <c r="B59" s="20"/>
      <c r="C59" s="20"/>
      <c r="D59" s="44">
        <v>0</v>
      </c>
      <c r="E59" s="45">
        <v>0</v>
      </c>
      <c r="F59" s="162">
        <f t="shared" si="0"/>
        <v>0</v>
      </c>
      <c r="G59" s="62">
        <v>0</v>
      </c>
      <c r="H59" s="205">
        <f t="shared" si="1"/>
        <v>0</v>
      </c>
      <c r="I59" s="44">
        <v>0</v>
      </c>
      <c r="J59" s="44">
        <v>0</v>
      </c>
      <c r="K59" s="161">
        <f t="shared" si="2"/>
        <v>0</v>
      </c>
    </row>
    <row r="60" spans="1:11" x14ac:dyDescent="0.25">
      <c r="A60" s="19">
        <v>56</v>
      </c>
      <c r="B60" s="20"/>
      <c r="C60" s="20"/>
      <c r="D60" s="44">
        <v>0</v>
      </c>
      <c r="E60" s="45">
        <v>0</v>
      </c>
      <c r="F60" s="162">
        <f t="shared" si="0"/>
        <v>0</v>
      </c>
      <c r="G60" s="62">
        <v>0</v>
      </c>
      <c r="H60" s="205">
        <f t="shared" si="1"/>
        <v>0</v>
      </c>
      <c r="I60" s="44">
        <v>0</v>
      </c>
      <c r="J60" s="44">
        <v>0</v>
      </c>
      <c r="K60" s="161">
        <f t="shared" si="2"/>
        <v>0</v>
      </c>
    </row>
    <row r="61" spans="1:11" x14ac:dyDescent="0.25">
      <c r="A61" s="19">
        <v>57</v>
      </c>
      <c r="B61" s="20"/>
      <c r="C61" s="20"/>
      <c r="D61" s="44">
        <v>0</v>
      </c>
      <c r="E61" s="45">
        <v>0</v>
      </c>
      <c r="F61" s="162">
        <f t="shared" si="0"/>
        <v>0</v>
      </c>
      <c r="G61" s="62">
        <v>0</v>
      </c>
      <c r="H61" s="205">
        <f t="shared" si="1"/>
        <v>0</v>
      </c>
      <c r="I61" s="44">
        <v>0</v>
      </c>
      <c r="J61" s="44">
        <v>0</v>
      </c>
      <c r="K61" s="161">
        <f t="shared" si="2"/>
        <v>0</v>
      </c>
    </row>
    <row r="62" spans="1:11" x14ac:dyDescent="0.25">
      <c r="A62" s="19">
        <v>58</v>
      </c>
      <c r="B62" s="20"/>
      <c r="C62" s="20"/>
      <c r="D62" s="44">
        <v>0</v>
      </c>
      <c r="E62" s="45">
        <v>0</v>
      </c>
      <c r="F62" s="162">
        <f t="shared" si="0"/>
        <v>0</v>
      </c>
      <c r="G62" s="62">
        <v>0</v>
      </c>
      <c r="H62" s="205">
        <f t="shared" si="1"/>
        <v>0</v>
      </c>
      <c r="I62" s="44">
        <v>0</v>
      </c>
      <c r="J62" s="44">
        <v>0</v>
      </c>
      <c r="K62" s="161">
        <f t="shared" si="2"/>
        <v>0</v>
      </c>
    </row>
    <row r="63" spans="1:11" x14ac:dyDescent="0.25">
      <c r="A63" s="19">
        <v>59</v>
      </c>
      <c r="B63" s="20"/>
      <c r="C63" s="20"/>
      <c r="D63" s="44">
        <v>0</v>
      </c>
      <c r="E63" s="45">
        <v>0</v>
      </c>
      <c r="F63" s="162">
        <f t="shared" si="0"/>
        <v>0</v>
      </c>
      <c r="G63" s="62">
        <v>0</v>
      </c>
      <c r="H63" s="205">
        <f t="shared" si="1"/>
        <v>0</v>
      </c>
      <c r="I63" s="44">
        <v>0</v>
      </c>
      <c r="J63" s="44">
        <v>0</v>
      </c>
      <c r="K63" s="161">
        <f t="shared" si="2"/>
        <v>0</v>
      </c>
    </row>
    <row r="64" spans="1:11" x14ac:dyDescent="0.25">
      <c r="A64" s="19">
        <v>60</v>
      </c>
      <c r="B64" s="20"/>
      <c r="C64" s="20"/>
      <c r="D64" s="44">
        <v>0</v>
      </c>
      <c r="E64" s="45">
        <v>0</v>
      </c>
      <c r="F64" s="162">
        <f t="shared" si="0"/>
        <v>0</v>
      </c>
      <c r="G64" s="62">
        <v>0</v>
      </c>
      <c r="H64" s="205">
        <f t="shared" si="1"/>
        <v>0</v>
      </c>
      <c r="I64" s="44">
        <v>0</v>
      </c>
      <c r="J64" s="44">
        <v>0</v>
      </c>
      <c r="K64" s="161">
        <f t="shared" si="2"/>
        <v>0</v>
      </c>
    </row>
    <row r="65" spans="1:11" x14ac:dyDescent="0.25">
      <c r="A65" s="19">
        <v>61</v>
      </c>
      <c r="B65" s="20"/>
      <c r="C65" s="20"/>
      <c r="D65" s="44">
        <v>0</v>
      </c>
      <c r="E65" s="45">
        <v>0</v>
      </c>
      <c r="F65" s="162">
        <f t="shared" si="0"/>
        <v>0</v>
      </c>
      <c r="G65" s="62">
        <v>0</v>
      </c>
      <c r="H65" s="205">
        <f t="shared" si="1"/>
        <v>0</v>
      </c>
      <c r="I65" s="44">
        <v>0</v>
      </c>
      <c r="J65" s="44">
        <v>0</v>
      </c>
      <c r="K65" s="161">
        <f t="shared" si="2"/>
        <v>0</v>
      </c>
    </row>
    <row r="66" spans="1:11" x14ac:dyDescent="0.25">
      <c r="A66" s="19">
        <v>62</v>
      </c>
      <c r="B66" s="20"/>
      <c r="C66" s="20"/>
      <c r="D66" s="44">
        <v>0</v>
      </c>
      <c r="E66" s="45">
        <v>0</v>
      </c>
      <c r="F66" s="162">
        <f t="shared" si="0"/>
        <v>0</v>
      </c>
      <c r="G66" s="62">
        <v>0</v>
      </c>
      <c r="H66" s="205">
        <f t="shared" si="1"/>
        <v>0</v>
      </c>
      <c r="I66" s="44">
        <v>0</v>
      </c>
      <c r="J66" s="44">
        <v>0</v>
      </c>
      <c r="K66" s="161">
        <f t="shared" si="2"/>
        <v>0</v>
      </c>
    </row>
    <row r="67" spans="1:11" x14ac:dyDescent="0.25">
      <c r="A67" s="19">
        <v>63</v>
      </c>
      <c r="B67" s="20"/>
      <c r="C67" s="20"/>
      <c r="D67" s="44">
        <v>0</v>
      </c>
      <c r="E67" s="45">
        <v>0</v>
      </c>
      <c r="F67" s="162">
        <f t="shared" si="0"/>
        <v>0</v>
      </c>
      <c r="G67" s="62">
        <v>0</v>
      </c>
      <c r="H67" s="205">
        <f t="shared" si="1"/>
        <v>0</v>
      </c>
      <c r="I67" s="44">
        <v>0</v>
      </c>
      <c r="J67" s="44">
        <v>0</v>
      </c>
      <c r="K67" s="161">
        <f t="shared" si="2"/>
        <v>0</v>
      </c>
    </row>
    <row r="68" spans="1:11" x14ac:dyDescent="0.25">
      <c r="A68" s="19">
        <v>64</v>
      </c>
      <c r="B68" s="20"/>
      <c r="C68" s="20"/>
      <c r="D68" s="44">
        <v>0</v>
      </c>
      <c r="E68" s="45">
        <v>0</v>
      </c>
      <c r="F68" s="162">
        <f t="shared" si="0"/>
        <v>0</v>
      </c>
      <c r="G68" s="62">
        <v>0</v>
      </c>
      <c r="H68" s="205">
        <f t="shared" si="1"/>
        <v>0</v>
      </c>
      <c r="I68" s="44">
        <v>0</v>
      </c>
      <c r="J68" s="44">
        <v>0</v>
      </c>
      <c r="K68" s="161">
        <f t="shared" si="2"/>
        <v>0</v>
      </c>
    </row>
    <row r="69" spans="1:11" x14ac:dyDescent="0.25">
      <c r="A69" s="19">
        <v>65</v>
      </c>
      <c r="B69" s="20"/>
      <c r="C69" s="20"/>
      <c r="D69" s="44">
        <v>0</v>
      </c>
      <c r="E69" s="45">
        <v>0</v>
      </c>
      <c r="F69" s="162">
        <f t="shared" si="0"/>
        <v>0</v>
      </c>
      <c r="G69" s="62">
        <v>0</v>
      </c>
      <c r="H69" s="205">
        <f t="shared" si="1"/>
        <v>0</v>
      </c>
      <c r="I69" s="44">
        <v>0</v>
      </c>
      <c r="J69" s="44">
        <v>0</v>
      </c>
      <c r="K69" s="161">
        <f t="shared" si="2"/>
        <v>0</v>
      </c>
    </row>
    <row r="70" spans="1:11" x14ac:dyDescent="0.25">
      <c r="A70" s="19">
        <v>66</v>
      </c>
      <c r="B70" s="20"/>
      <c r="C70" s="20"/>
      <c r="D70" s="44">
        <v>0</v>
      </c>
      <c r="E70" s="45">
        <v>0</v>
      </c>
      <c r="F70" s="162">
        <f t="shared" ref="F70:F78" si="3">D70*E70</f>
        <v>0</v>
      </c>
      <c r="G70" s="62">
        <v>0</v>
      </c>
      <c r="H70" s="205">
        <f t="shared" ref="H70:H78" si="4">F70*G70</f>
        <v>0</v>
      </c>
      <c r="I70" s="44">
        <v>0</v>
      </c>
      <c r="J70" s="44">
        <v>0</v>
      </c>
      <c r="K70" s="161">
        <f t="shared" ref="K70:K78" si="5">I70+J70</f>
        <v>0</v>
      </c>
    </row>
    <row r="71" spans="1:11" x14ac:dyDescent="0.25">
      <c r="A71" s="19">
        <v>67</v>
      </c>
      <c r="B71" s="20"/>
      <c r="C71" s="20"/>
      <c r="D71" s="44">
        <v>0</v>
      </c>
      <c r="E71" s="45">
        <v>0</v>
      </c>
      <c r="F71" s="162">
        <f t="shared" si="3"/>
        <v>0</v>
      </c>
      <c r="G71" s="62">
        <v>0</v>
      </c>
      <c r="H71" s="205">
        <f t="shared" si="4"/>
        <v>0</v>
      </c>
      <c r="I71" s="44">
        <v>0</v>
      </c>
      <c r="J71" s="44">
        <v>0</v>
      </c>
      <c r="K71" s="161">
        <f t="shared" si="5"/>
        <v>0</v>
      </c>
    </row>
    <row r="72" spans="1:11" x14ac:dyDescent="0.25">
      <c r="A72" s="19">
        <v>68</v>
      </c>
      <c r="B72" s="20"/>
      <c r="C72" s="20"/>
      <c r="D72" s="44">
        <v>0</v>
      </c>
      <c r="E72" s="45">
        <v>0</v>
      </c>
      <c r="F72" s="162">
        <f t="shared" si="3"/>
        <v>0</v>
      </c>
      <c r="G72" s="62">
        <v>0</v>
      </c>
      <c r="H72" s="205">
        <f t="shared" si="4"/>
        <v>0</v>
      </c>
      <c r="I72" s="44">
        <v>0</v>
      </c>
      <c r="J72" s="44">
        <v>0</v>
      </c>
      <c r="K72" s="161">
        <f t="shared" si="5"/>
        <v>0</v>
      </c>
    </row>
    <row r="73" spans="1:11" x14ac:dyDescent="0.25">
      <c r="A73" s="19">
        <v>69</v>
      </c>
      <c r="B73" s="20"/>
      <c r="C73" s="20"/>
      <c r="D73" s="44">
        <v>0</v>
      </c>
      <c r="E73" s="45">
        <v>0</v>
      </c>
      <c r="F73" s="162">
        <f t="shared" si="3"/>
        <v>0</v>
      </c>
      <c r="G73" s="62">
        <v>0</v>
      </c>
      <c r="H73" s="205">
        <f t="shared" si="4"/>
        <v>0</v>
      </c>
      <c r="I73" s="44">
        <v>0</v>
      </c>
      <c r="J73" s="44">
        <v>0</v>
      </c>
      <c r="K73" s="161">
        <f t="shared" si="5"/>
        <v>0</v>
      </c>
    </row>
    <row r="74" spans="1:11" x14ac:dyDescent="0.25">
      <c r="A74" s="19">
        <v>70</v>
      </c>
      <c r="B74" s="20"/>
      <c r="C74" s="20"/>
      <c r="D74" s="44">
        <v>0</v>
      </c>
      <c r="E74" s="45">
        <v>0</v>
      </c>
      <c r="F74" s="162">
        <f t="shared" si="3"/>
        <v>0</v>
      </c>
      <c r="G74" s="62">
        <v>0</v>
      </c>
      <c r="H74" s="205">
        <f t="shared" si="4"/>
        <v>0</v>
      </c>
      <c r="I74" s="44">
        <v>0</v>
      </c>
      <c r="J74" s="44">
        <v>0</v>
      </c>
      <c r="K74" s="161">
        <f t="shared" si="5"/>
        <v>0</v>
      </c>
    </row>
    <row r="75" spans="1:11" x14ac:dyDescent="0.25">
      <c r="A75" s="19">
        <v>71</v>
      </c>
      <c r="B75" s="20"/>
      <c r="C75" s="20"/>
      <c r="D75" s="44">
        <v>0</v>
      </c>
      <c r="E75" s="45">
        <v>0</v>
      </c>
      <c r="F75" s="162">
        <f t="shared" si="3"/>
        <v>0</v>
      </c>
      <c r="G75" s="62">
        <v>0</v>
      </c>
      <c r="H75" s="205">
        <f t="shared" si="4"/>
        <v>0</v>
      </c>
      <c r="I75" s="44">
        <v>0</v>
      </c>
      <c r="J75" s="44">
        <v>0</v>
      </c>
      <c r="K75" s="161">
        <f t="shared" si="5"/>
        <v>0</v>
      </c>
    </row>
    <row r="76" spans="1:11" x14ac:dyDescent="0.25">
      <c r="A76" s="19">
        <v>72</v>
      </c>
      <c r="B76" s="20"/>
      <c r="C76" s="20"/>
      <c r="D76" s="44">
        <v>0</v>
      </c>
      <c r="E76" s="45">
        <v>0</v>
      </c>
      <c r="F76" s="162">
        <f t="shared" si="3"/>
        <v>0</v>
      </c>
      <c r="G76" s="62">
        <v>0</v>
      </c>
      <c r="H76" s="205">
        <f t="shared" si="4"/>
        <v>0</v>
      </c>
      <c r="I76" s="44">
        <v>0</v>
      </c>
      <c r="J76" s="44">
        <v>0</v>
      </c>
      <c r="K76" s="161">
        <f t="shared" si="5"/>
        <v>0</v>
      </c>
    </row>
    <row r="77" spans="1:11" x14ac:dyDescent="0.25">
      <c r="A77" s="19">
        <v>73</v>
      </c>
      <c r="B77" s="20"/>
      <c r="C77" s="20"/>
      <c r="D77" s="44">
        <v>0</v>
      </c>
      <c r="E77" s="45">
        <v>0</v>
      </c>
      <c r="F77" s="162">
        <f t="shared" si="3"/>
        <v>0</v>
      </c>
      <c r="G77" s="62">
        <v>0</v>
      </c>
      <c r="H77" s="205">
        <f t="shared" si="4"/>
        <v>0</v>
      </c>
      <c r="I77" s="44">
        <v>0</v>
      </c>
      <c r="J77" s="44">
        <v>0</v>
      </c>
      <c r="K77" s="161">
        <f t="shared" si="5"/>
        <v>0</v>
      </c>
    </row>
    <row r="78" spans="1:11" x14ac:dyDescent="0.25">
      <c r="A78" s="19">
        <v>74</v>
      </c>
      <c r="B78" s="20"/>
      <c r="C78" s="20"/>
      <c r="D78" s="44">
        <v>0</v>
      </c>
      <c r="E78" s="45">
        <v>0</v>
      </c>
      <c r="F78" s="162">
        <f t="shared" si="3"/>
        <v>0</v>
      </c>
      <c r="G78" s="62">
        <v>0</v>
      </c>
      <c r="H78" s="205">
        <f t="shared" si="4"/>
        <v>0</v>
      </c>
      <c r="I78" s="44">
        <v>0</v>
      </c>
      <c r="J78" s="44">
        <v>0</v>
      </c>
      <c r="K78" s="161">
        <f t="shared" si="5"/>
        <v>0</v>
      </c>
    </row>
    <row r="79" spans="1:11" x14ac:dyDescent="0.25">
      <c r="A79" s="19">
        <v>75</v>
      </c>
      <c r="B79" s="20"/>
      <c r="C79" s="20"/>
      <c r="D79" s="44">
        <v>0</v>
      </c>
      <c r="E79" s="45">
        <v>0</v>
      </c>
      <c r="F79" s="162">
        <f t="shared" ref="F79:F142" si="6">D79*E79</f>
        <v>0</v>
      </c>
      <c r="G79" s="62">
        <v>0</v>
      </c>
      <c r="H79" s="205">
        <f t="shared" ref="H79:H142" si="7">F79*G79</f>
        <v>0</v>
      </c>
      <c r="I79" s="44">
        <v>0</v>
      </c>
      <c r="J79" s="44">
        <v>0</v>
      </c>
      <c r="K79" s="161">
        <f t="shared" ref="K79:K142" si="8">I79+J79</f>
        <v>0</v>
      </c>
    </row>
    <row r="80" spans="1:11" x14ac:dyDescent="0.25">
      <c r="A80" s="19">
        <v>76</v>
      </c>
      <c r="B80" s="20"/>
      <c r="C80" s="20"/>
      <c r="D80" s="44">
        <v>0</v>
      </c>
      <c r="E80" s="45">
        <v>0</v>
      </c>
      <c r="F80" s="162">
        <f t="shared" si="6"/>
        <v>0</v>
      </c>
      <c r="G80" s="62">
        <v>0</v>
      </c>
      <c r="H80" s="205">
        <f t="shared" si="7"/>
        <v>0</v>
      </c>
      <c r="I80" s="44">
        <v>0</v>
      </c>
      <c r="J80" s="44">
        <v>0</v>
      </c>
      <c r="K80" s="161">
        <f t="shared" si="8"/>
        <v>0</v>
      </c>
    </row>
    <row r="81" spans="1:11" x14ac:dyDescent="0.25">
      <c r="A81" s="19">
        <v>77</v>
      </c>
      <c r="B81" s="20"/>
      <c r="C81" s="20"/>
      <c r="D81" s="44">
        <v>0</v>
      </c>
      <c r="E81" s="45">
        <v>0</v>
      </c>
      <c r="F81" s="162">
        <f t="shared" si="6"/>
        <v>0</v>
      </c>
      <c r="G81" s="62">
        <v>0</v>
      </c>
      <c r="H81" s="205">
        <f t="shared" si="7"/>
        <v>0</v>
      </c>
      <c r="I81" s="44">
        <v>0</v>
      </c>
      <c r="J81" s="44">
        <v>0</v>
      </c>
      <c r="K81" s="161">
        <f t="shared" si="8"/>
        <v>0</v>
      </c>
    </row>
    <row r="82" spans="1:11" x14ac:dyDescent="0.25">
      <c r="A82" s="19">
        <v>78</v>
      </c>
      <c r="B82" s="20"/>
      <c r="C82" s="20"/>
      <c r="D82" s="44">
        <v>0</v>
      </c>
      <c r="E82" s="45">
        <v>0</v>
      </c>
      <c r="F82" s="162">
        <f t="shared" si="6"/>
        <v>0</v>
      </c>
      <c r="G82" s="62">
        <v>0</v>
      </c>
      <c r="H82" s="205">
        <f t="shared" si="7"/>
        <v>0</v>
      </c>
      <c r="I82" s="44">
        <v>0</v>
      </c>
      <c r="J82" s="44">
        <v>0</v>
      </c>
      <c r="K82" s="161">
        <f t="shared" si="8"/>
        <v>0</v>
      </c>
    </row>
    <row r="83" spans="1:11" x14ac:dyDescent="0.25">
      <c r="A83" s="19">
        <v>79</v>
      </c>
      <c r="B83" s="20"/>
      <c r="C83" s="20"/>
      <c r="D83" s="44">
        <v>0</v>
      </c>
      <c r="E83" s="45">
        <v>0</v>
      </c>
      <c r="F83" s="162">
        <f t="shared" si="6"/>
        <v>0</v>
      </c>
      <c r="G83" s="62">
        <v>0</v>
      </c>
      <c r="H83" s="205">
        <f t="shared" si="7"/>
        <v>0</v>
      </c>
      <c r="I83" s="44">
        <v>0</v>
      </c>
      <c r="J83" s="44">
        <v>0</v>
      </c>
      <c r="K83" s="161">
        <f t="shared" si="8"/>
        <v>0</v>
      </c>
    </row>
    <row r="84" spans="1:11" x14ac:dyDescent="0.25">
      <c r="A84" s="19">
        <v>80</v>
      </c>
      <c r="B84" s="20"/>
      <c r="C84" s="20"/>
      <c r="D84" s="44">
        <v>0</v>
      </c>
      <c r="E84" s="45">
        <v>0</v>
      </c>
      <c r="F84" s="162">
        <f t="shared" si="6"/>
        <v>0</v>
      </c>
      <c r="G84" s="62">
        <v>0</v>
      </c>
      <c r="H84" s="205">
        <f t="shared" si="7"/>
        <v>0</v>
      </c>
      <c r="I84" s="44">
        <v>0</v>
      </c>
      <c r="J84" s="44">
        <v>0</v>
      </c>
      <c r="K84" s="161">
        <f t="shared" si="8"/>
        <v>0</v>
      </c>
    </row>
    <row r="85" spans="1:11" x14ac:dyDescent="0.25">
      <c r="A85" s="19">
        <v>81</v>
      </c>
      <c r="B85" s="20"/>
      <c r="C85" s="20"/>
      <c r="D85" s="44">
        <v>0</v>
      </c>
      <c r="E85" s="45">
        <v>0</v>
      </c>
      <c r="F85" s="162">
        <f t="shared" si="6"/>
        <v>0</v>
      </c>
      <c r="G85" s="62">
        <v>0</v>
      </c>
      <c r="H85" s="205">
        <f t="shared" si="7"/>
        <v>0</v>
      </c>
      <c r="I85" s="44">
        <v>0</v>
      </c>
      <c r="J85" s="44">
        <v>0</v>
      </c>
      <c r="K85" s="161">
        <f t="shared" si="8"/>
        <v>0</v>
      </c>
    </row>
    <row r="86" spans="1:11" x14ac:dyDescent="0.25">
      <c r="A86" s="19">
        <v>82</v>
      </c>
      <c r="B86" s="20"/>
      <c r="C86" s="20"/>
      <c r="D86" s="44">
        <v>0</v>
      </c>
      <c r="E86" s="45">
        <v>0</v>
      </c>
      <c r="F86" s="162">
        <f t="shared" si="6"/>
        <v>0</v>
      </c>
      <c r="G86" s="62">
        <v>0</v>
      </c>
      <c r="H86" s="205">
        <f t="shared" si="7"/>
        <v>0</v>
      </c>
      <c r="I86" s="44">
        <v>0</v>
      </c>
      <c r="J86" s="44">
        <v>0</v>
      </c>
      <c r="K86" s="161">
        <f t="shared" si="8"/>
        <v>0</v>
      </c>
    </row>
    <row r="87" spans="1:11" x14ac:dyDescent="0.25">
      <c r="A87" s="19">
        <v>83</v>
      </c>
      <c r="B87" s="20"/>
      <c r="C87" s="20"/>
      <c r="D87" s="44">
        <v>0</v>
      </c>
      <c r="E87" s="45">
        <v>0</v>
      </c>
      <c r="F87" s="162">
        <f t="shared" si="6"/>
        <v>0</v>
      </c>
      <c r="G87" s="62">
        <v>0</v>
      </c>
      <c r="H87" s="205">
        <f t="shared" si="7"/>
        <v>0</v>
      </c>
      <c r="I87" s="44">
        <v>0</v>
      </c>
      <c r="J87" s="44">
        <v>0</v>
      </c>
      <c r="K87" s="161">
        <f t="shared" si="8"/>
        <v>0</v>
      </c>
    </row>
    <row r="88" spans="1:11" x14ac:dyDescent="0.25">
      <c r="A88" s="19">
        <v>84</v>
      </c>
      <c r="B88" s="20"/>
      <c r="C88" s="20"/>
      <c r="D88" s="44">
        <v>0</v>
      </c>
      <c r="E88" s="45">
        <v>0</v>
      </c>
      <c r="F88" s="162">
        <f t="shared" si="6"/>
        <v>0</v>
      </c>
      <c r="G88" s="62">
        <v>0</v>
      </c>
      <c r="H88" s="205">
        <f t="shared" si="7"/>
        <v>0</v>
      </c>
      <c r="I88" s="44">
        <v>0</v>
      </c>
      <c r="J88" s="44">
        <v>0</v>
      </c>
      <c r="K88" s="161">
        <f t="shared" si="8"/>
        <v>0</v>
      </c>
    </row>
    <row r="89" spans="1:11" x14ac:dyDescent="0.25">
      <c r="A89" s="19">
        <v>85</v>
      </c>
      <c r="B89" s="20"/>
      <c r="C89" s="20"/>
      <c r="D89" s="44">
        <v>0</v>
      </c>
      <c r="E89" s="45">
        <v>0</v>
      </c>
      <c r="F89" s="162">
        <f t="shared" si="6"/>
        <v>0</v>
      </c>
      <c r="G89" s="62">
        <v>0</v>
      </c>
      <c r="H89" s="205">
        <f t="shared" si="7"/>
        <v>0</v>
      </c>
      <c r="I89" s="44">
        <v>0</v>
      </c>
      <c r="J89" s="44">
        <v>0</v>
      </c>
      <c r="K89" s="161">
        <f t="shared" si="8"/>
        <v>0</v>
      </c>
    </row>
    <row r="90" spans="1:11" x14ac:dyDescent="0.25">
      <c r="A90" s="19">
        <v>86</v>
      </c>
      <c r="B90" s="20"/>
      <c r="C90" s="20"/>
      <c r="D90" s="44">
        <v>0</v>
      </c>
      <c r="E90" s="45">
        <v>0</v>
      </c>
      <c r="F90" s="162">
        <f t="shared" si="6"/>
        <v>0</v>
      </c>
      <c r="G90" s="62">
        <v>0</v>
      </c>
      <c r="H90" s="205">
        <f t="shared" si="7"/>
        <v>0</v>
      </c>
      <c r="I90" s="44">
        <v>0</v>
      </c>
      <c r="J90" s="44">
        <v>0</v>
      </c>
      <c r="K90" s="161">
        <f t="shared" si="8"/>
        <v>0</v>
      </c>
    </row>
    <row r="91" spans="1:11" x14ac:dyDescent="0.25">
      <c r="A91" s="19">
        <v>87</v>
      </c>
      <c r="B91" s="20"/>
      <c r="C91" s="20"/>
      <c r="D91" s="44">
        <v>0</v>
      </c>
      <c r="E91" s="45">
        <v>0</v>
      </c>
      <c r="F91" s="162">
        <f t="shared" si="6"/>
        <v>0</v>
      </c>
      <c r="G91" s="62">
        <v>0</v>
      </c>
      <c r="H91" s="205">
        <f t="shared" si="7"/>
        <v>0</v>
      </c>
      <c r="I91" s="44">
        <v>0</v>
      </c>
      <c r="J91" s="44">
        <v>0</v>
      </c>
      <c r="K91" s="161">
        <f t="shared" si="8"/>
        <v>0</v>
      </c>
    </row>
    <row r="92" spans="1:11" x14ac:dyDescent="0.25">
      <c r="A92" s="19">
        <v>88</v>
      </c>
      <c r="B92" s="20"/>
      <c r="C92" s="20"/>
      <c r="D92" s="44">
        <v>0</v>
      </c>
      <c r="E92" s="45">
        <v>0</v>
      </c>
      <c r="F92" s="162">
        <f t="shared" si="6"/>
        <v>0</v>
      </c>
      <c r="G92" s="62">
        <v>0</v>
      </c>
      <c r="H92" s="205">
        <f t="shared" si="7"/>
        <v>0</v>
      </c>
      <c r="I92" s="44">
        <v>0</v>
      </c>
      <c r="J92" s="44">
        <v>0</v>
      </c>
      <c r="K92" s="161">
        <f t="shared" si="8"/>
        <v>0</v>
      </c>
    </row>
    <row r="93" spans="1:11" x14ac:dyDescent="0.25">
      <c r="A93" s="19">
        <v>89</v>
      </c>
      <c r="B93" s="20"/>
      <c r="C93" s="20"/>
      <c r="D93" s="44">
        <v>0</v>
      </c>
      <c r="E93" s="45">
        <v>0</v>
      </c>
      <c r="F93" s="162">
        <f t="shared" si="6"/>
        <v>0</v>
      </c>
      <c r="G93" s="62">
        <v>0</v>
      </c>
      <c r="H93" s="205">
        <f t="shared" si="7"/>
        <v>0</v>
      </c>
      <c r="I93" s="44">
        <v>0</v>
      </c>
      <c r="J93" s="44">
        <v>0</v>
      </c>
      <c r="K93" s="161">
        <f t="shared" si="8"/>
        <v>0</v>
      </c>
    </row>
    <row r="94" spans="1:11" x14ac:dyDescent="0.25">
      <c r="A94" s="19">
        <v>90</v>
      </c>
      <c r="B94" s="20"/>
      <c r="C94" s="20"/>
      <c r="D94" s="44">
        <v>0</v>
      </c>
      <c r="E94" s="45">
        <v>0</v>
      </c>
      <c r="F94" s="162">
        <f t="shared" si="6"/>
        <v>0</v>
      </c>
      <c r="G94" s="62">
        <v>0</v>
      </c>
      <c r="H94" s="205">
        <f t="shared" si="7"/>
        <v>0</v>
      </c>
      <c r="I94" s="44">
        <v>0</v>
      </c>
      <c r="J94" s="44">
        <v>0</v>
      </c>
      <c r="K94" s="161">
        <f t="shared" si="8"/>
        <v>0</v>
      </c>
    </row>
    <row r="95" spans="1:11" x14ac:dyDescent="0.25">
      <c r="A95" s="19">
        <v>91</v>
      </c>
      <c r="B95" s="20"/>
      <c r="C95" s="20"/>
      <c r="D95" s="44">
        <v>0</v>
      </c>
      <c r="E95" s="45">
        <v>0</v>
      </c>
      <c r="F95" s="162">
        <f t="shared" si="6"/>
        <v>0</v>
      </c>
      <c r="G95" s="62">
        <v>0</v>
      </c>
      <c r="H95" s="205">
        <f t="shared" si="7"/>
        <v>0</v>
      </c>
      <c r="I95" s="44">
        <v>0</v>
      </c>
      <c r="J95" s="44">
        <v>0</v>
      </c>
      <c r="K95" s="161">
        <f t="shared" si="8"/>
        <v>0</v>
      </c>
    </row>
    <row r="96" spans="1:11" x14ac:dyDescent="0.25">
      <c r="A96" s="19">
        <v>92</v>
      </c>
      <c r="B96" s="20"/>
      <c r="C96" s="20"/>
      <c r="D96" s="44">
        <v>0</v>
      </c>
      <c r="E96" s="45">
        <v>0</v>
      </c>
      <c r="F96" s="162">
        <f t="shared" si="6"/>
        <v>0</v>
      </c>
      <c r="G96" s="62">
        <v>0</v>
      </c>
      <c r="H96" s="205">
        <f t="shared" si="7"/>
        <v>0</v>
      </c>
      <c r="I96" s="44">
        <v>0</v>
      </c>
      <c r="J96" s="44">
        <v>0</v>
      </c>
      <c r="K96" s="161">
        <f t="shared" si="8"/>
        <v>0</v>
      </c>
    </row>
    <row r="97" spans="1:11" x14ac:dyDescent="0.25">
      <c r="A97" s="19">
        <v>93</v>
      </c>
      <c r="B97" s="20"/>
      <c r="C97" s="20"/>
      <c r="D97" s="44">
        <v>0</v>
      </c>
      <c r="E97" s="45">
        <v>0</v>
      </c>
      <c r="F97" s="162">
        <f t="shared" si="6"/>
        <v>0</v>
      </c>
      <c r="G97" s="62">
        <v>0</v>
      </c>
      <c r="H97" s="205">
        <f t="shared" si="7"/>
        <v>0</v>
      </c>
      <c r="I97" s="44">
        <v>0</v>
      </c>
      <c r="J97" s="44">
        <v>0</v>
      </c>
      <c r="K97" s="161">
        <f t="shared" si="8"/>
        <v>0</v>
      </c>
    </row>
    <row r="98" spans="1:11" x14ac:dyDescent="0.25">
      <c r="A98" s="19">
        <v>94</v>
      </c>
      <c r="B98" s="20"/>
      <c r="C98" s="20"/>
      <c r="D98" s="44">
        <v>0</v>
      </c>
      <c r="E98" s="45">
        <v>0</v>
      </c>
      <c r="F98" s="162">
        <f t="shared" si="6"/>
        <v>0</v>
      </c>
      <c r="G98" s="62">
        <v>0</v>
      </c>
      <c r="H98" s="205">
        <f t="shared" si="7"/>
        <v>0</v>
      </c>
      <c r="I98" s="44">
        <v>0</v>
      </c>
      <c r="J98" s="44">
        <v>0</v>
      </c>
      <c r="K98" s="161">
        <f t="shared" si="8"/>
        <v>0</v>
      </c>
    </row>
    <row r="99" spans="1:11" x14ac:dyDescent="0.25">
      <c r="A99" s="19">
        <v>95</v>
      </c>
      <c r="B99" s="20"/>
      <c r="C99" s="20"/>
      <c r="D99" s="44">
        <v>0</v>
      </c>
      <c r="E99" s="45">
        <v>0</v>
      </c>
      <c r="F99" s="162">
        <f t="shared" si="6"/>
        <v>0</v>
      </c>
      <c r="G99" s="62">
        <v>0</v>
      </c>
      <c r="H99" s="205">
        <f t="shared" si="7"/>
        <v>0</v>
      </c>
      <c r="I99" s="44">
        <v>0</v>
      </c>
      <c r="J99" s="44">
        <v>0</v>
      </c>
      <c r="K99" s="161">
        <f t="shared" si="8"/>
        <v>0</v>
      </c>
    </row>
    <row r="100" spans="1:11" x14ac:dyDescent="0.25">
      <c r="A100" s="19">
        <v>96</v>
      </c>
      <c r="B100" s="20"/>
      <c r="C100" s="20"/>
      <c r="D100" s="44">
        <v>0</v>
      </c>
      <c r="E100" s="45">
        <v>0</v>
      </c>
      <c r="F100" s="162">
        <f t="shared" si="6"/>
        <v>0</v>
      </c>
      <c r="G100" s="62">
        <v>0</v>
      </c>
      <c r="H100" s="205">
        <f t="shared" si="7"/>
        <v>0</v>
      </c>
      <c r="I100" s="44">
        <v>0</v>
      </c>
      <c r="J100" s="44">
        <v>0</v>
      </c>
      <c r="K100" s="161">
        <f t="shared" si="8"/>
        <v>0</v>
      </c>
    </row>
    <row r="101" spans="1:11" x14ac:dyDescent="0.25">
      <c r="A101" s="19">
        <v>97</v>
      </c>
      <c r="B101" s="20"/>
      <c r="C101" s="20"/>
      <c r="D101" s="44">
        <v>0</v>
      </c>
      <c r="E101" s="45">
        <v>0</v>
      </c>
      <c r="F101" s="162">
        <f t="shared" si="6"/>
        <v>0</v>
      </c>
      <c r="G101" s="62">
        <v>0</v>
      </c>
      <c r="H101" s="205">
        <f t="shared" si="7"/>
        <v>0</v>
      </c>
      <c r="I101" s="44">
        <v>0</v>
      </c>
      <c r="J101" s="44">
        <v>0</v>
      </c>
      <c r="K101" s="161">
        <f t="shared" si="8"/>
        <v>0</v>
      </c>
    </row>
    <row r="102" spans="1:11" x14ac:dyDescent="0.25">
      <c r="A102" s="19">
        <v>98</v>
      </c>
      <c r="B102" s="20"/>
      <c r="C102" s="20"/>
      <c r="D102" s="44">
        <v>0</v>
      </c>
      <c r="E102" s="45">
        <v>0</v>
      </c>
      <c r="F102" s="162">
        <f t="shared" si="6"/>
        <v>0</v>
      </c>
      <c r="G102" s="62">
        <v>0</v>
      </c>
      <c r="H102" s="205">
        <f t="shared" si="7"/>
        <v>0</v>
      </c>
      <c r="I102" s="44">
        <v>0</v>
      </c>
      <c r="J102" s="44">
        <v>0</v>
      </c>
      <c r="K102" s="161">
        <f t="shared" si="8"/>
        <v>0</v>
      </c>
    </row>
    <row r="103" spans="1:11" x14ac:dyDescent="0.25">
      <c r="A103" s="19">
        <v>99</v>
      </c>
      <c r="B103" s="20"/>
      <c r="C103" s="20"/>
      <c r="D103" s="44">
        <v>0</v>
      </c>
      <c r="E103" s="45">
        <v>0</v>
      </c>
      <c r="F103" s="162">
        <f t="shared" si="6"/>
        <v>0</v>
      </c>
      <c r="G103" s="62">
        <v>0</v>
      </c>
      <c r="H103" s="205">
        <f t="shared" si="7"/>
        <v>0</v>
      </c>
      <c r="I103" s="44">
        <v>0</v>
      </c>
      <c r="J103" s="44">
        <v>0</v>
      </c>
      <c r="K103" s="161">
        <f t="shared" si="8"/>
        <v>0</v>
      </c>
    </row>
    <row r="104" spans="1:11" x14ac:dyDescent="0.25">
      <c r="A104" s="19">
        <v>100</v>
      </c>
      <c r="B104" s="20"/>
      <c r="C104" s="20"/>
      <c r="D104" s="44">
        <v>0</v>
      </c>
      <c r="E104" s="45">
        <v>0</v>
      </c>
      <c r="F104" s="162">
        <f t="shared" si="6"/>
        <v>0</v>
      </c>
      <c r="G104" s="62">
        <v>0</v>
      </c>
      <c r="H104" s="205">
        <f t="shared" si="7"/>
        <v>0</v>
      </c>
      <c r="I104" s="44">
        <v>0</v>
      </c>
      <c r="J104" s="44">
        <v>0</v>
      </c>
      <c r="K104" s="161">
        <f t="shared" si="8"/>
        <v>0</v>
      </c>
    </row>
    <row r="105" spans="1:11" x14ac:dyDescent="0.25">
      <c r="A105" s="19">
        <v>101</v>
      </c>
      <c r="B105" s="20"/>
      <c r="C105" s="20"/>
      <c r="D105" s="44">
        <v>0</v>
      </c>
      <c r="E105" s="45">
        <v>0</v>
      </c>
      <c r="F105" s="162">
        <f t="shared" si="6"/>
        <v>0</v>
      </c>
      <c r="G105" s="62">
        <v>0</v>
      </c>
      <c r="H105" s="205">
        <f t="shared" si="7"/>
        <v>0</v>
      </c>
      <c r="I105" s="44">
        <v>0</v>
      </c>
      <c r="J105" s="44">
        <v>0</v>
      </c>
      <c r="K105" s="161">
        <f t="shared" si="8"/>
        <v>0</v>
      </c>
    </row>
    <row r="106" spans="1:11" x14ac:dyDescent="0.25">
      <c r="A106" s="19">
        <v>102</v>
      </c>
      <c r="B106" s="20"/>
      <c r="C106" s="20"/>
      <c r="D106" s="44">
        <v>0</v>
      </c>
      <c r="E106" s="45">
        <v>0</v>
      </c>
      <c r="F106" s="162">
        <f t="shared" si="6"/>
        <v>0</v>
      </c>
      <c r="G106" s="62">
        <v>0</v>
      </c>
      <c r="H106" s="205">
        <f t="shared" si="7"/>
        <v>0</v>
      </c>
      <c r="I106" s="44">
        <v>0</v>
      </c>
      <c r="J106" s="44">
        <v>0</v>
      </c>
      <c r="K106" s="161">
        <f t="shared" si="8"/>
        <v>0</v>
      </c>
    </row>
    <row r="107" spans="1:11" x14ac:dyDescent="0.25">
      <c r="A107" s="19">
        <v>103</v>
      </c>
      <c r="B107" s="20"/>
      <c r="C107" s="20"/>
      <c r="D107" s="44">
        <v>0</v>
      </c>
      <c r="E107" s="45">
        <v>0</v>
      </c>
      <c r="F107" s="162">
        <f t="shared" si="6"/>
        <v>0</v>
      </c>
      <c r="G107" s="62">
        <v>0</v>
      </c>
      <c r="H107" s="205">
        <f t="shared" si="7"/>
        <v>0</v>
      </c>
      <c r="I107" s="44">
        <v>0</v>
      </c>
      <c r="J107" s="44">
        <v>0</v>
      </c>
      <c r="K107" s="161">
        <f t="shared" si="8"/>
        <v>0</v>
      </c>
    </row>
    <row r="108" spans="1:11" x14ac:dyDescent="0.25">
      <c r="A108" s="19">
        <v>104</v>
      </c>
      <c r="B108" s="20"/>
      <c r="C108" s="20"/>
      <c r="D108" s="44">
        <v>0</v>
      </c>
      <c r="E108" s="45">
        <v>0</v>
      </c>
      <c r="F108" s="162">
        <f t="shared" si="6"/>
        <v>0</v>
      </c>
      <c r="G108" s="62">
        <v>0</v>
      </c>
      <c r="H108" s="205">
        <f t="shared" si="7"/>
        <v>0</v>
      </c>
      <c r="I108" s="44">
        <v>0</v>
      </c>
      <c r="J108" s="44">
        <v>0</v>
      </c>
      <c r="K108" s="161">
        <f t="shared" si="8"/>
        <v>0</v>
      </c>
    </row>
    <row r="109" spans="1:11" x14ac:dyDescent="0.25">
      <c r="A109" s="19">
        <v>105</v>
      </c>
      <c r="B109" s="20"/>
      <c r="C109" s="20"/>
      <c r="D109" s="44">
        <v>0</v>
      </c>
      <c r="E109" s="45">
        <v>0</v>
      </c>
      <c r="F109" s="162">
        <f t="shared" si="6"/>
        <v>0</v>
      </c>
      <c r="G109" s="62">
        <v>0</v>
      </c>
      <c r="H109" s="205">
        <f t="shared" si="7"/>
        <v>0</v>
      </c>
      <c r="I109" s="44">
        <v>0</v>
      </c>
      <c r="J109" s="44">
        <v>0</v>
      </c>
      <c r="K109" s="161">
        <f t="shared" si="8"/>
        <v>0</v>
      </c>
    </row>
    <row r="110" spans="1:11" x14ac:dyDescent="0.25">
      <c r="A110" s="19">
        <v>106</v>
      </c>
      <c r="B110" s="20"/>
      <c r="C110" s="20"/>
      <c r="D110" s="44">
        <v>0</v>
      </c>
      <c r="E110" s="45">
        <v>0</v>
      </c>
      <c r="F110" s="162">
        <f t="shared" si="6"/>
        <v>0</v>
      </c>
      <c r="G110" s="62">
        <v>0</v>
      </c>
      <c r="H110" s="205">
        <f t="shared" si="7"/>
        <v>0</v>
      </c>
      <c r="I110" s="44">
        <v>0</v>
      </c>
      <c r="J110" s="44">
        <v>0</v>
      </c>
      <c r="K110" s="161">
        <f t="shared" si="8"/>
        <v>0</v>
      </c>
    </row>
    <row r="111" spans="1:11" x14ac:dyDescent="0.25">
      <c r="A111" s="19">
        <v>107</v>
      </c>
      <c r="B111" s="20"/>
      <c r="C111" s="20"/>
      <c r="D111" s="44">
        <v>0</v>
      </c>
      <c r="E111" s="45">
        <v>0</v>
      </c>
      <c r="F111" s="162">
        <f t="shared" si="6"/>
        <v>0</v>
      </c>
      <c r="G111" s="62">
        <v>0</v>
      </c>
      <c r="H111" s="205">
        <f t="shared" si="7"/>
        <v>0</v>
      </c>
      <c r="I111" s="44">
        <v>0</v>
      </c>
      <c r="J111" s="44">
        <v>0</v>
      </c>
      <c r="K111" s="161">
        <f t="shared" si="8"/>
        <v>0</v>
      </c>
    </row>
    <row r="112" spans="1:11" x14ac:dyDescent="0.25">
      <c r="A112" s="19">
        <v>108</v>
      </c>
      <c r="B112" s="20"/>
      <c r="C112" s="20"/>
      <c r="D112" s="44">
        <v>0</v>
      </c>
      <c r="E112" s="45">
        <v>0</v>
      </c>
      <c r="F112" s="162">
        <f t="shared" si="6"/>
        <v>0</v>
      </c>
      <c r="G112" s="62">
        <v>0</v>
      </c>
      <c r="H112" s="205">
        <f t="shared" si="7"/>
        <v>0</v>
      </c>
      <c r="I112" s="44">
        <v>0</v>
      </c>
      <c r="J112" s="44">
        <v>0</v>
      </c>
      <c r="K112" s="161">
        <f t="shared" si="8"/>
        <v>0</v>
      </c>
    </row>
    <row r="113" spans="1:11" x14ac:dyDescent="0.25">
      <c r="A113" s="19">
        <v>109</v>
      </c>
      <c r="B113" s="20"/>
      <c r="C113" s="20"/>
      <c r="D113" s="44">
        <v>0</v>
      </c>
      <c r="E113" s="45">
        <v>0</v>
      </c>
      <c r="F113" s="162">
        <f t="shared" si="6"/>
        <v>0</v>
      </c>
      <c r="G113" s="62">
        <v>0</v>
      </c>
      <c r="H113" s="205">
        <f t="shared" si="7"/>
        <v>0</v>
      </c>
      <c r="I113" s="44">
        <v>0</v>
      </c>
      <c r="J113" s="44">
        <v>0</v>
      </c>
      <c r="K113" s="161">
        <f t="shared" si="8"/>
        <v>0</v>
      </c>
    </row>
    <row r="114" spans="1:11" x14ac:dyDescent="0.25">
      <c r="A114" s="19">
        <v>110</v>
      </c>
      <c r="B114" s="20"/>
      <c r="C114" s="20"/>
      <c r="D114" s="44">
        <v>0</v>
      </c>
      <c r="E114" s="45">
        <v>0</v>
      </c>
      <c r="F114" s="162">
        <f t="shared" si="6"/>
        <v>0</v>
      </c>
      <c r="G114" s="62">
        <v>0</v>
      </c>
      <c r="H114" s="205">
        <f t="shared" si="7"/>
        <v>0</v>
      </c>
      <c r="I114" s="44">
        <v>0</v>
      </c>
      <c r="J114" s="44">
        <v>0</v>
      </c>
      <c r="K114" s="161">
        <f t="shared" si="8"/>
        <v>0</v>
      </c>
    </row>
    <row r="115" spans="1:11" x14ac:dyDescent="0.25">
      <c r="A115" s="19">
        <v>111</v>
      </c>
      <c r="B115" s="20"/>
      <c r="C115" s="20"/>
      <c r="D115" s="44">
        <v>0</v>
      </c>
      <c r="E115" s="45">
        <v>0</v>
      </c>
      <c r="F115" s="162">
        <f t="shared" si="6"/>
        <v>0</v>
      </c>
      <c r="G115" s="62">
        <v>0</v>
      </c>
      <c r="H115" s="205">
        <f t="shared" si="7"/>
        <v>0</v>
      </c>
      <c r="I115" s="44">
        <v>0</v>
      </c>
      <c r="J115" s="44">
        <v>0</v>
      </c>
      <c r="K115" s="161">
        <f t="shared" si="8"/>
        <v>0</v>
      </c>
    </row>
    <row r="116" spans="1:11" x14ac:dyDescent="0.25">
      <c r="A116" s="19">
        <v>112</v>
      </c>
      <c r="B116" s="20"/>
      <c r="C116" s="20"/>
      <c r="D116" s="44">
        <v>0</v>
      </c>
      <c r="E116" s="45">
        <v>0</v>
      </c>
      <c r="F116" s="162">
        <f t="shared" si="6"/>
        <v>0</v>
      </c>
      <c r="G116" s="62">
        <v>0</v>
      </c>
      <c r="H116" s="205">
        <f t="shared" si="7"/>
        <v>0</v>
      </c>
      <c r="I116" s="44">
        <v>0</v>
      </c>
      <c r="J116" s="44">
        <v>0</v>
      </c>
      <c r="K116" s="161">
        <f t="shared" si="8"/>
        <v>0</v>
      </c>
    </row>
    <row r="117" spans="1:11" x14ac:dyDescent="0.25">
      <c r="A117" s="19">
        <v>113</v>
      </c>
      <c r="B117" s="20"/>
      <c r="C117" s="20"/>
      <c r="D117" s="44">
        <v>0</v>
      </c>
      <c r="E117" s="45">
        <v>0</v>
      </c>
      <c r="F117" s="162">
        <f t="shared" si="6"/>
        <v>0</v>
      </c>
      <c r="G117" s="62">
        <v>0</v>
      </c>
      <c r="H117" s="205">
        <f t="shared" si="7"/>
        <v>0</v>
      </c>
      <c r="I117" s="44">
        <v>0</v>
      </c>
      <c r="J117" s="44">
        <v>0</v>
      </c>
      <c r="K117" s="161">
        <f t="shared" si="8"/>
        <v>0</v>
      </c>
    </row>
    <row r="118" spans="1:11" x14ac:dyDescent="0.25">
      <c r="A118" s="19">
        <v>114</v>
      </c>
      <c r="B118" s="20"/>
      <c r="C118" s="20"/>
      <c r="D118" s="44">
        <v>0</v>
      </c>
      <c r="E118" s="45">
        <v>0</v>
      </c>
      <c r="F118" s="162">
        <f t="shared" si="6"/>
        <v>0</v>
      </c>
      <c r="G118" s="62">
        <v>0</v>
      </c>
      <c r="H118" s="205">
        <f t="shared" si="7"/>
        <v>0</v>
      </c>
      <c r="I118" s="44">
        <v>0</v>
      </c>
      <c r="J118" s="44">
        <v>0</v>
      </c>
      <c r="K118" s="161">
        <f t="shared" si="8"/>
        <v>0</v>
      </c>
    </row>
    <row r="119" spans="1:11" x14ac:dyDescent="0.25">
      <c r="A119" s="19">
        <v>115</v>
      </c>
      <c r="B119" s="20"/>
      <c r="C119" s="20"/>
      <c r="D119" s="44">
        <v>0</v>
      </c>
      <c r="E119" s="45">
        <v>0</v>
      </c>
      <c r="F119" s="162">
        <f t="shared" si="6"/>
        <v>0</v>
      </c>
      <c r="G119" s="62">
        <v>0</v>
      </c>
      <c r="H119" s="205">
        <f t="shared" si="7"/>
        <v>0</v>
      </c>
      <c r="I119" s="44">
        <v>0</v>
      </c>
      <c r="J119" s="44">
        <v>0</v>
      </c>
      <c r="K119" s="161">
        <f t="shared" si="8"/>
        <v>0</v>
      </c>
    </row>
    <row r="120" spans="1:11" x14ac:dyDescent="0.25">
      <c r="A120" s="19">
        <v>116</v>
      </c>
      <c r="B120" s="20"/>
      <c r="C120" s="20"/>
      <c r="D120" s="44">
        <v>0</v>
      </c>
      <c r="E120" s="45">
        <v>0</v>
      </c>
      <c r="F120" s="162">
        <f t="shared" si="6"/>
        <v>0</v>
      </c>
      <c r="G120" s="62">
        <v>0</v>
      </c>
      <c r="H120" s="205">
        <f t="shared" si="7"/>
        <v>0</v>
      </c>
      <c r="I120" s="44">
        <v>0</v>
      </c>
      <c r="J120" s="44">
        <v>0</v>
      </c>
      <c r="K120" s="161">
        <f t="shared" si="8"/>
        <v>0</v>
      </c>
    </row>
    <row r="121" spans="1:11" x14ac:dyDescent="0.25">
      <c r="A121" s="19">
        <v>117</v>
      </c>
      <c r="B121" s="20"/>
      <c r="C121" s="20"/>
      <c r="D121" s="44">
        <v>0</v>
      </c>
      <c r="E121" s="45">
        <v>0</v>
      </c>
      <c r="F121" s="162">
        <f t="shared" si="6"/>
        <v>0</v>
      </c>
      <c r="G121" s="62">
        <v>0</v>
      </c>
      <c r="H121" s="205">
        <f t="shared" si="7"/>
        <v>0</v>
      </c>
      <c r="I121" s="44">
        <v>0</v>
      </c>
      <c r="J121" s="44">
        <v>0</v>
      </c>
      <c r="K121" s="161">
        <f t="shared" si="8"/>
        <v>0</v>
      </c>
    </row>
    <row r="122" spans="1:11" x14ac:dyDescent="0.25">
      <c r="A122" s="19">
        <v>118</v>
      </c>
      <c r="B122" s="20"/>
      <c r="C122" s="20"/>
      <c r="D122" s="44">
        <v>0</v>
      </c>
      <c r="E122" s="45">
        <v>0</v>
      </c>
      <c r="F122" s="162">
        <f t="shared" si="6"/>
        <v>0</v>
      </c>
      <c r="G122" s="62">
        <v>0</v>
      </c>
      <c r="H122" s="205">
        <f t="shared" si="7"/>
        <v>0</v>
      </c>
      <c r="I122" s="44">
        <v>0</v>
      </c>
      <c r="J122" s="44">
        <v>0</v>
      </c>
      <c r="K122" s="161">
        <f t="shared" si="8"/>
        <v>0</v>
      </c>
    </row>
    <row r="123" spans="1:11" x14ac:dyDescent="0.25">
      <c r="A123" s="19">
        <v>119</v>
      </c>
      <c r="B123" s="20"/>
      <c r="C123" s="20"/>
      <c r="D123" s="44">
        <v>0</v>
      </c>
      <c r="E123" s="45">
        <v>0</v>
      </c>
      <c r="F123" s="162">
        <f t="shared" si="6"/>
        <v>0</v>
      </c>
      <c r="G123" s="62">
        <v>0</v>
      </c>
      <c r="H123" s="205">
        <f t="shared" si="7"/>
        <v>0</v>
      </c>
      <c r="I123" s="44">
        <v>0</v>
      </c>
      <c r="J123" s="44">
        <v>0</v>
      </c>
      <c r="K123" s="161">
        <f t="shared" si="8"/>
        <v>0</v>
      </c>
    </row>
    <row r="124" spans="1:11" x14ac:dyDescent="0.25">
      <c r="A124" s="19">
        <v>120</v>
      </c>
      <c r="B124" s="20"/>
      <c r="C124" s="20"/>
      <c r="D124" s="44">
        <v>0</v>
      </c>
      <c r="E124" s="45">
        <v>0</v>
      </c>
      <c r="F124" s="162">
        <f t="shared" si="6"/>
        <v>0</v>
      </c>
      <c r="G124" s="62">
        <v>0</v>
      </c>
      <c r="H124" s="205">
        <f t="shared" si="7"/>
        <v>0</v>
      </c>
      <c r="I124" s="44">
        <v>0</v>
      </c>
      <c r="J124" s="44">
        <v>0</v>
      </c>
      <c r="K124" s="161">
        <f t="shared" si="8"/>
        <v>0</v>
      </c>
    </row>
    <row r="125" spans="1:11" x14ac:dyDescent="0.25">
      <c r="A125" s="19">
        <v>121</v>
      </c>
      <c r="B125" s="20"/>
      <c r="C125" s="20"/>
      <c r="D125" s="44">
        <v>0</v>
      </c>
      <c r="E125" s="45">
        <v>0</v>
      </c>
      <c r="F125" s="162">
        <f t="shared" si="6"/>
        <v>0</v>
      </c>
      <c r="G125" s="62">
        <v>0</v>
      </c>
      <c r="H125" s="205">
        <f t="shared" si="7"/>
        <v>0</v>
      </c>
      <c r="I125" s="44">
        <v>0</v>
      </c>
      <c r="J125" s="44">
        <v>0</v>
      </c>
      <c r="K125" s="161">
        <f t="shared" si="8"/>
        <v>0</v>
      </c>
    </row>
    <row r="126" spans="1:11" x14ac:dyDescent="0.25">
      <c r="A126" s="19">
        <v>122</v>
      </c>
      <c r="B126" s="20"/>
      <c r="C126" s="20"/>
      <c r="D126" s="44">
        <v>0</v>
      </c>
      <c r="E126" s="45">
        <v>0</v>
      </c>
      <c r="F126" s="162">
        <f t="shared" si="6"/>
        <v>0</v>
      </c>
      <c r="G126" s="62">
        <v>0</v>
      </c>
      <c r="H126" s="205">
        <f t="shared" si="7"/>
        <v>0</v>
      </c>
      <c r="I126" s="44">
        <v>0</v>
      </c>
      <c r="J126" s="44">
        <v>0</v>
      </c>
      <c r="K126" s="161">
        <f t="shared" si="8"/>
        <v>0</v>
      </c>
    </row>
    <row r="127" spans="1:11" x14ac:dyDescent="0.25">
      <c r="A127" s="19">
        <v>123</v>
      </c>
      <c r="B127" s="20"/>
      <c r="C127" s="20"/>
      <c r="D127" s="44">
        <v>0</v>
      </c>
      <c r="E127" s="45">
        <v>0</v>
      </c>
      <c r="F127" s="162">
        <f t="shared" si="6"/>
        <v>0</v>
      </c>
      <c r="G127" s="62">
        <v>0</v>
      </c>
      <c r="H127" s="205">
        <f t="shared" si="7"/>
        <v>0</v>
      </c>
      <c r="I127" s="44">
        <v>0</v>
      </c>
      <c r="J127" s="44">
        <v>0</v>
      </c>
      <c r="K127" s="161">
        <f t="shared" si="8"/>
        <v>0</v>
      </c>
    </row>
    <row r="128" spans="1:11" x14ac:dyDescent="0.25">
      <c r="A128" s="19">
        <v>124</v>
      </c>
      <c r="B128" s="20"/>
      <c r="C128" s="20"/>
      <c r="D128" s="44">
        <v>0</v>
      </c>
      <c r="E128" s="45">
        <v>0</v>
      </c>
      <c r="F128" s="162">
        <f t="shared" si="6"/>
        <v>0</v>
      </c>
      <c r="G128" s="62">
        <v>0</v>
      </c>
      <c r="H128" s="205">
        <f t="shared" si="7"/>
        <v>0</v>
      </c>
      <c r="I128" s="44">
        <v>0</v>
      </c>
      <c r="J128" s="44">
        <v>0</v>
      </c>
      <c r="K128" s="161">
        <f t="shared" si="8"/>
        <v>0</v>
      </c>
    </row>
    <row r="129" spans="1:11" x14ac:dyDescent="0.25">
      <c r="A129" s="19">
        <v>125</v>
      </c>
      <c r="B129" s="20"/>
      <c r="C129" s="20"/>
      <c r="D129" s="44">
        <v>0</v>
      </c>
      <c r="E129" s="45">
        <v>0</v>
      </c>
      <c r="F129" s="162">
        <f t="shared" si="6"/>
        <v>0</v>
      </c>
      <c r="G129" s="62">
        <v>0</v>
      </c>
      <c r="H129" s="205">
        <f t="shared" si="7"/>
        <v>0</v>
      </c>
      <c r="I129" s="44">
        <v>0</v>
      </c>
      <c r="J129" s="44">
        <v>0</v>
      </c>
      <c r="K129" s="161">
        <f t="shared" si="8"/>
        <v>0</v>
      </c>
    </row>
    <row r="130" spans="1:11" x14ac:dyDescent="0.25">
      <c r="A130" s="19">
        <v>126</v>
      </c>
      <c r="B130" s="20"/>
      <c r="C130" s="20"/>
      <c r="D130" s="44">
        <v>0</v>
      </c>
      <c r="E130" s="45">
        <v>0</v>
      </c>
      <c r="F130" s="162">
        <f t="shared" si="6"/>
        <v>0</v>
      </c>
      <c r="G130" s="62">
        <v>0</v>
      </c>
      <c r="H130" s="205">
        <f t="shared" si="7"/>
        <v>0</v>
      </c>
      <c r="I130" s="44">
        <v>0</v>
      </c>
      <c r="J130" s="44">
        <v>0</v>
      </c>
      <c r="K130" s="161">
        <f t="shared" si="8"/>
        <v>0</v>
      </c>
    </row>
    <row r="131" spans="1:11" x14ac:dyDescent="0.25">
      <c r="A131" s="19">
        <v>127</v>
      </c>
      <c r="B131" s="20"/>
      <c r="C131" s="20"/>
      <c r="D131" s="44">
        <v>0</v>
      </c>
      <c r="E131" s="45">
        <v>0</v>
      </c>
      <c r="F131" s="162">
        <f t="shared" si="6"/>
        <v>0</v>
      </c>
      <c r="G131" s="62">
        <v>0</v>
      </c>
      <c r="H131" s="205">
        <f t="shared" si="7"/>
        <v>0</v>
      </c>
      <c r="I131" s="44">
        <v>0</v>
      </c>
      <c r="J131" s="44">
        <v>0</v>
      </c>
      <c r="K131" s="161">
        <f t="shared" si="8"/>
        <v>0</v>
      </c>
    </row>
    <row r="132" spans="1:11" x14ac:dyDescent="0.25">
      <c r="A132" s="19">
        <v>128</v>
      </c>
      <c r="B132" s="20"/>
      <c r="C132" s="20"/>
      <c r="D132" s="44">
        <v>0</v>
      </c>
      <c r="E132" s="45">
        <v>0</v>
      </c>
      <c r="F132" s="162">
        <f t="shared" si="6"/>
        <v>0</v>
      </c>
      <c r="G132" s="62">
        <v>0</v>
      </c>
      <c r="H132" s="205">
        <f t="shared" si="7"/>
        <v>0</v>
      </c>
      <c r="I132" s="44">
        <v>0</v>
      </c>
      <c r="J132" s="44">
        <v>0</v>
      </c>
      <c r="K132" s="161">
        <f t="shared" si="8"/>
        <v>0</v>
      </c>
    </row>
    <row r="133" spans="1:11" x14ac:dyDescent="0.25">
      <c r="A133" s="19">
        <v>129</v>
      </c>
      <c r="B133" s="20"/>
      <c r="C133" s="20"/>
      <c r="D133" s="44">
        <v>0</v>
      </c>
      <c r="E133" s="45">
        <v>0</v>
      </c>
      <c r="F133" s="162">
        <f t="shared" si="6"/>
        <v>0</v>
      </c>
      <c r="G133" s="62">
        <v>0</v>
      </c>
      <c r="H133" s="205">
        <f t="shared" si="7"/>
        <v>0</v>
      </c>
      <c r="I133" s="44">
        <v>0</v>
      </c>
      <c r="J133" s="44">
        <v>0</v>
      </c>
      <c r="K133" s="161">
        <f t="shared" si="8"/>
        <v>0</v>
      </c>
    </row>
    <row r="134" spans="1:11" x14ac:dyDescent="0.25">
      <c r="A134" s="19">
        <v>130</v>
      </c>
      <c r="B134" s="20"/>
      <c r="C134" s="20"/>
      <c r="D134" s="44">
        <v>0</v>
      </c>
      <c r="E134" s="45">
        <v>0</v>
      </c>
      <c r="F134" s="162">
        <f t="shared" si="6"/>
        <v>0</v>
      </c>
      <c r="G134" s="62">
        <v>0</v>
      </c>
      <c r="H134" s="205">
        <f t="shared" si="7"/>
        <v>0</v>
      </c>
      <c r="I134" s="44">
        <v>0</v>
      </c>
      <c r="J134" s="44">
        <v>0</v>
      </c>
      <c r="K134" s="161">
        <f t="shared" si="8"/>
        <v>0</v>
      </c>
    </row>
    <row r="135" spans="1:11" x14ac:dyDescent="0.25">
      <c r="A135" s="19">
        <v>131</v>
      </c>
      <c r="B135" s="20"/>
      <c r="C135" s="20"/>
      <c r="D135" s="44">
        <v>0</v>
      </c>
      <c r="E135" s="45">
        <v>0</v>
      </c>
      <c r="F135" s="162">
        <f t="shared" si="6"/>
        <v>0</v>
      </c>
      <c r="G135" s="62">
        <v>0</v>
      </c>
      <c r="H135" s="205">
        <f t="shared" si="7"/>
        <v>0</v>
      </c>
      <c r="I135" s="44">
        <v>0</v>
      </c>
      <c r="J135" s="44">
        <v>0</v>
      </c>
      <c r="K135" s="161">
        <f t="shared" si="8"/>
        <v>0</v>
      </c>
    </row>
    <row r="136" spans="1:11" x14ac:dyDescent="0.25">
      <c r="A136" s="19">
        <v>132</v>
      </c>
      <c r="B136" s="20"/>
      <c r="C136" s="20"/>
      <c r="D136" s="44">
        <v>0</v>
      </c>
      <c r="E136" s="45">
        <v>0</v>
      </c>
      <c r="F136" s="162">
        <f t="shared" si="6"/>
        <v>0</v>
      </c>
      <c r="G136" s="62">
        <v>0</v>
      </c>
      <c r="H136" s="205">
        <f t="shared" si="7"/>
        <v>0</v>
      </c>
      <c r="I136" s="44">
        <v>0</v>
      </c>
      <c r="J136" s="44">
        <v>0</v>
      </c>
      <c r="K136" s="161">
        <f t="shared" si="8"/>
        <v>0</v>
      </c>
    </row>
    <row r="137" spans="1:11" x14ac:dyDescent="0.25">
      <c r="A137" s="19">
        <v>133</v>
      </c>
      <c r="B137" s="20"/>
      <c r="C137" s="20"/>
      <c r="D137" s="44">
        <v>0</v>
      </c>
      <c r="E137" s="45">
        <v>0</v>
      </c>
      <c r="F137" s="162">
        <f t="shared" si="6"/>
        <v>0</v>
      </c>
      <c r="G137" s="62">
        <v>0</v>
      </c>
      <c r="H137" s="205">
        <f t="shared" si="7"/>
        <v>0</v>
      </c>
      <c r="I137" s="44">
        <v>0</v>
      </c>
      <c r="J137" s="44">
        <v>0</v>
      </c>
      <c r="K137" s="161">
        <f t="shared" si="8"/>
        <v>0</v>
      </c>
    </row>
    <row r="138" spans="1:11" x14ac:dyDescent="0.25">
      <c r="A138" s="19">
        <v>134</v>
      </c>
      <c r="B138" s="20"/>
      <c r="C138" s="20"/>
      <c r="D138" s="44">
        <v>0</v>
      </c>
      <c r="E138" s="45">
        <v>0</v>
      </c>
      <c r="F138" s="162">
        <f t="shared" si="6"/>
        <v>0</v>
      </c>
      <c r="G138" s="62">
        <v>0</v>
      </c>
      <c r="H138" s="205">
        <f t="shared" si="7"/>
        <v>0</v>
      </c>
      <c r="I138" s="44">
        <v>0</v>
      </c>
      <c r="J138" s="44">
        <v>0</v>
      </c>
      <c r="K138" s="161">
        <f t="shared" si="8"/>
        <v>0</v>
      </c>
    </row>
    <row r="139" spans="1:11" x14ac:dyDescent="0.25">
      <c r="A139" s="19">
        <v>135</v>
      </c>
      <c r="B139" s="20"/>
      <c r="C139" s="20"/>
      <c r="D139" s="44">
        <v>0</v>
      </c>
      <c r="E139" s="45">
        <v>0</v>
      </c>
      <c r="F139" s="162">
        <f t="shared" si="6"/>
        <v>0</v>
      </c>
      <c r="G139" s="62">
        <v>0</v>
      </c>
      <c r="H139" s="205">
        <f t="shared" si="7"/>
        <v>0</v>
      </c>
      <c r="I139" s="44">
        <v>0</v>
      </c>
      <c r="J139" s="44">
        <v>0</v>
      </c>
      <c r="K139" s="161">
        <f t="shared" si="8"/>
        <v>0</v>
      </c>
    </row>
    <row r="140" spans="1:11" x14ac:dyDescent="0.25">
      <c r="A140" s="19">
        <v>136</v>
      </c>
      <c r="B140" s="20"/>
      <c r="C140" s="20"/>
      <c r="D140" s="44">
        <v>0</v>
      </c>
      <c r="E140" s="45">
        <v>0</v>
      </c>
      <c r="F140" s="162">
        <f t="shared" si="6"/>
        <v>0</v>
      </c>
      <c r="G140" s="62">
        <v>0</v>
      </c>
      <c r="H140" s="205">
        <f t="shared" si="7"/>
        <v>0</v>
      </c>
      <c r="I140" s="44">
        <v>0</v>
      </c>
      <c r="J140" s="44">
        <v>0</v>
      </c>
      <c r="K140" s="161">
        <f t="shared" si="8"/>
        <v>0</v>
      </c>
    </row>
    <row r="141" spans="1:11" x14ac:dyDescent="0.25">
      <c r="A141" s="19">
        <v>137</v>
      </c>
      <c r="B141" s="20"/>
      <c r="C141" s="20"/>
      <c r="D141" s="44">
        <v>0</v>
      </c>
      <c r="E141" s="45">
        <v>0</v>
      </c>
      <c r="F141" s="162">
        <f t="shared" si="6"/>
        <v>0</v>
      </c>
      <c r="G141" s="62">
        <v>0</v>
      </c>
      <c r="H141" s="205">
        <f t="shared" si="7"/>
        <v>0</v>
      </c>
      <c r="I141" s="44">
        <v>0</v>
      </c>
      <c r="J141" s="44">
        <v>0</v>
      </c>
      <c r="K141" s="161">
        <f t="shared" si="8"/>
        <v>0</v>
      </c>
    </row>
    <row r="142" spans="1:11" x14ac:dyDescent="0.25">
      <c r="A142" s="19">
        <v>138</v>
      </c>
      <c r="B142" s="20"/>
      <c r="C142" s="20"/>
      <c r="D142" s="44">
        <v>0</v>
      </c>
      <c r="E142" s="45">
        <v>0</v>
      </c>
      <c r="F142" s="162">
        <f t="shared" si="6"/>
        <v>0</v>
      </c>
      <c r="G142" s="62">
        <v>0</v>
      </c>
      <c r="H142" s="205">
        <f t="shared" si="7"/>
        <v>0</v>
      </c>
      <c r="I142" s="44">
        <v>0</v>
      </c>
      <c r="J142" s="44">
        <v>0</v>
      </c>
      <c r="K142" s="161">
        <f t="shared" si="8"/>
        <v>0</v>
      </c>
    </row>
    <row r="143" spans="1:11" x14ac:dyDescent="0.25">
      <c r="A143" s="19">
        <v>139</v>
      </c>
      <c r="B143" s="20"/>
      <c r="C143" s="20"/>
      <c r="D143" s="44">
        <v>0</v>
      </c>
      <c r="E143" s="45">
        <v>0</v>
      </c>
      <c r="F143" s="162">
        <f t="shared" ref="F143:F179" si="9">D143*E143</f>
        <v>0</v>
      </c>
      <c r="G143" s="62">
        <v>0</v>
      </c>
      <c r="H143" s="205">
        <f t="shared" ref="H143:H179" si="10">F143*G143</f>
        <v>0</v>
      </c>
      <c r="I143" s="44">
        <v>0</v>
      </c>
      <c r="J143" s="44">
        <v>0</v>
      </c>
      <c r="K143" s="161">
        <f t="shared" ref="K143:K179" si="11">I143+J143</f>
        <v>0</v>
      </c>
    </row>
    <row r="144" spans="1:11" x14ac:dyDescent="0.25">
      <c r="A144" s="19">
        <v>140</v>
      </c>
      <c r="B144" s="20"/>
      <c r="C144" s="20"/>
      <c r="D144" s="44">
        <v>0</v>
      </c>
      <c r="E144" s="45">
        <v>0</v>
      </c>
      <c r="F144" s="162">
        <f t="shared" si="9"/>
        <v>0</v>
      </c>
      <c r="G144" s="62">
        <v>0</v>
      </c>
      <c r="H144" s="205">
        <f t="shared" si="10"/>
        <v>0</v>
      </c>
      <c r="I144" s="44">
        <v>0</v>
      </c>
      <c r="J144" s="44">
        <v>0</v>
      </c>
      <c r="K144" s="161">
        <f t="shared" si="11"/>
        <v>0</v>
      </c>
    </row>
    <row r="145" spans="1:11" x14ac:dyDescent="0.25">
      <c r="A145" s="19">
        <v>141</v>
      </c>
      <c r="B145" s="20"/>
      <c r="C145" s="20"/>
      <c r="D145" s="44">
        <v>0</v>
      </c>
      <c r="E145" s="45">
        <v>0</v>
      </c>
      <c r="F145" s="162">
        <f t="shared" si="9"/>
        <v>0</v>
      </c>
      <c r="G145" s="62">
        <v>0</v>
      </c>
      <c r="H145" s="205">
        <f t="shared" si="10"/>
        <v>0</v>
      </c>
      <c r="I145" s="44">
        <v>0</v>
      </c>
      <c r="J145" s="44">
        <v>0</v>
      </c>
      <c r="K145" s="161">
        <f t="shared" si="11"/>
        <v>0</v>
      </c>
    </row>
    <row r="146" spans="1:11" x14ac:dyDescent="0.25">
      <c r="A146" s="19">
        <v>142</v>
      </c>
      <c r="B146" s="20"/>
      <c r="C146" s="20"/>
      <c r="D146" s="44">
        <v>0</v>
      </c>
      <c r="E146" s="45">
        <v>0</v>
      </c>
      <c r="F146" s="162">
        <f t="shared" si="9"/>
        <v>0</v>
      </c>
      <c r="G146" s="62">
        <v>0</v>
      </c>
      <c r="H146" s="205">
        <f t="shared" si="10"/>
        <v>0</v>
      </c>
      <c r="I146" s="44">
        <v>0</v>
      </c>
      <c r="J146" s="44">
        <v>0</v>
      </c>
      <c r="K146" s="161">
        <f t="shared" si="11"/>
        <v>0</v>
      </c>
    </row>
    <row r="147" spans="1:11" x14ac:dyDescent="0.25">
      <c r="A147" s="19">
        <v>143</v>
      </c>
      <c r="B147" s="20"/>
      <c r="C147" s="20"/>
      <c r="D147" s="44">
        <v>0</v>
      </c>
      <c r="E147" s="45">
        <v>0</v>
      </c>
      <c r="F147" s="162">
        <f t="shared" si="9"/>
        <v>0</v>
      </c>
      <c r="G147" s="62">
        <v>0</v>
      </c>
      <c r="H147" s="205">
        <f t="shared" si="10"/>
        <v>0</v>
      </c>
      <c r="I147" s="44">
        <v>0</v>
      </c>
      <c r="J147" s="44">
        <v>0</v>
      </c>
      <c r="K147" s="161">
        <f t="shared" si="11"/>
        <v>0</v>
      </c>
    </row>
    <row r="148" spans="1:11" x14ac:dyDescent="0.25">
      <c r="A148" s="19">
        <v>144</v>
      </c>
      <c r="B148" s="20"/>
      <c r="C148" s="20"/>
      <c r="D148" s="44">
        <v>0</v>
      </c>
      <c r="E148" s="45">
        <v>0</v>
      </c>
      <c r="F148" s="162">
        <f t="shared" si="9"/>
        <v>0</v>
      </c>
      <c r="G148" s="62">
        <v>0</v>
      </c>
      <c r="H148" s="205">
        <f t="shared" si="10"/>
        <v>0</v>
      </c>
      <c r="I148" s="44">
        <v>0</v>
      </c>
      <c r="J148" s="44">
        <v>0</v>
      </c>
      <c r="K148" s="161">
        <f t="shared" si="11"/>
        <v>0</v>
      </c>
    </row>
    <row r="149" spans="1:11" x14ac:dyDescent="0.25">
      <c r="A149" s="19">
        <v>145</v>
      </c>
      <c r="B149" s="20"/>
      <c r="C149" s="20"/>
      <c r="D149" s="44">
        <v>0</v>
      </c>
      <c r="E149" s="45">
        <v>0</v>
      </c>
      <c r="F149" s="162">
        <f t="shared" si="9"/>
        <v>0</v>
      </c>
      <c r="G149" s="62">
        <v>0</v>
      </c>
      <c r="H149" s="205">
        <f t="shared" si="10"/>
        <v>0</v>
      </c>
      <c r="I149" s="44">
        <v>0</v>
      </c>
      <c r="J149" s="44">
        <v>0</v>
      </c>
      <c r="K149" s="161">
        <f t="shared" si="11"/>
        <v>0</v>
      </c>
    </row>
    <row r="150" spans="1:11" x14ac:dyDescent="0.25">
      <c r="A150" s="19">
        <v>146</v>
      </c>
      <c r="B150" s="20"/>
      <c r="C150" s="20"/>
      <c r="D150" s="44">
        <v>0</v>
      </c>
      <c r="E150" s="45">
        <v>0</v>
      </c>
      <c r="F150" s="162">
        <f t="shared" si="9"/>
        <v>0</v>
      </c>
      <c r="G150" s="62">
        <v>0</v>
      </c>
      <c r="H150" s="205">
        <f t="shared" si="10"/>
        <v>0</v>
      </c>
      <c r="I150" s="44">
        <v>0</v>
      </c>
      <c r="J150" s="44">
        <v>0</v>
      </c>
      <c r="K150" s="161">
        <f t="shared" si="11"/>
        <v>0</v>
      </c>
    </row>
    <row r="151" spans="1:11" x14ac:dyDescent="0.25">
      <c r="A151" s="19">
        <v>147</v>
      </c>
      <c r="B151" s="20"/>
      <c r="C151" s="20"/>
      <c r="D151" s="44">
        <v>0</v>
      </c>
      <c r="E151" s="45">
        <v>0</v>
      </c>
      <c r="F151" s="162">
        <f t="shared" si="9"/>
        <v>0</v>
      </c>
      <c r="G151" s="62">
        <v>0</v>
      </c>
      <c r="H151" s="205">
        <f t="shared" si="10"/>
        <v>0</v>
      </c>
      <c r="I151" s="44">
        <v>0</v>
      </c>
      <c r="J151" s="44">
        <v>0</v>
      </c>
      <c r="K151" s="161">
        <f t="shared" si="11"/>
        <v>0</v>
      </c>
    </row>
    <row r="152" spans="1:11" x14ac:dyDescent="0.25">
      <c r="A152" s="19">
        <v>148</v>
      </c>
      <c r="B152" s="20"/>
      <c r="C152" s="20"/>
      <c r="D152" s="44">
        <v>0</v>
      </c>
      <c r="E152" s="45">
        <v>0</v>
      </c>
      <c r="F152" s="162">
        <f t="shared" si="9"/>
        <v>0</v>
      </c>
      <c r="G152" s="62">
        <v>0</v>
      </c>
      <c r="H152" s="205">
        <f t="shared" si="10"/>
        <v>0</v>
      </c>
      <c r="I152" s="44">
        <v>0</v>
      </c>
      <c r="J152" s="44">
        <v>0</v>
      </c>
      <c r="K152" s="161">
        <f t="shared" si="11"/>
        <v>0</v>
      </c>
    </row>
    <row r="153" spans="1:11" x14ac:dyDescent="0.25">
      <c r="A153" s="19">
        <v>149</v>
      </c>
      <c r="B153" s="20"/>
      <c r="C153" s="20"/>
      <c r="D153" s="44">
        <v>0</v>
      </c>
      <c r="E153" s="45">
        <v>0</v>
      </c>
      <c r="F153" s="162">
        <f t="shared" si="9"/>
        <v>0</v>
      </c>
      <c r="G153" s="62">
        <v>0</v>
      </c>
      <c r="H153" s="205">
        <f t="shared" si="10"/>
        <v>0</v>
      </c>
      <c r="I153" s="44">
        <v>0</v>
      </c>
      <c r="J153" s="44">
        <v>0</v>
      </c>
      <c r="K153" s="161">
        <f t="shared" si="11"/>
        <v>0</v>
      </c>
    </row>
    <row r="154" spans="1:11" x14ac:dyDescent="0.25">
      <c r="A154" s="19">
        <v>150</v>
      </c>
      <c r="B154" s="20"/>
      <c r="C154" s="20"/>
      <c r="D154" s="44">
        <v>0</v>
      </c>
      <c r="E154" s="45">
        <v>0</v>
      </c>
      <c r="F154" s="162">
        <f t="shared" si="9"/>
        <v>0</v>
      </c>
      <c r="G154" s="62">
        <v>0</v>
      </c>
      <c r="H154" s="205">
        <f t="shared" si="10"/>
        <v>0</v>
      </c>
      <c r="I154" s="44">
        <v>0</v>
      </c>
      <c r="J154" s="44">
        <v>0</v>
      </c>
      <c r="K154" s="161">
        <f t="shared" si="11"/>
        <v>0</v>
      </c>
    </row>
    <row r="155" spans="1:11" x14ac:dyDescent="0.25">
      <c r="A155" s="19">
        <v>151</v>
      </c>
      <c r="B155" s="20"/>
      <c r="C155" s="20"/>
      <c r="D155" s="44">
        <v>0</v>
      </c>
      <c r="E155" s="45">
        <v>0</v>
      </c>
      <c r="F155" s="162">
        <f t="shared" si="9"/>
        <v>0</v>
      </c>
      <c r="G155" s="62">
        <v>0</v>
      </c>
      <c r="H155" s="205">
        <f t="shared" si="10"/>
        <v>0</v>
      </c>
      <c r="I155" s="44">
        <v>0</v>
      </c>
      <c r="J155" s="44">
        <v>0</v>
      </c>
      <c r="K155" s="161">
        <f t="shared" si="11"/>
        <v>0</v>
      </c>
    </row>
    <row r="156" spans="1:11" x14ac:dyDescent="0.25">
      <c r="A156" s="19">
        <v>152</v>
      </c>
      <c r="B156" s="20"/>
      <c r="C156" s="20"/>
      <c r="D156" s="44">
        <v>0</v>
      </c>
      <c r="E156" s="45">
        <v>0</v>
      </c>
      <c r="F156" s="162">
        <f t="shared" si="9"/>
        <v>0</v>
      </c>
      <c r="G156" s="62">
        <v>0</v>
      </c>
      <c r="H156" s="205">
        <f t="shared" si="10"/>
        <v>0</v>
      </c>
      <c r="I156" s="44">
        <v>0</v>
      </c>
      <c r="J156" s="44">
        <v>0</v>
      </c>
      <c r="K156" s="161">
        <f t="shared" si="11"/>
        <v>0</v>
      </c>
    </row>
    <row r="157" spans="1:11" x14ac:dyDescent="0.25">
      <c r="A157" s="19">
        <v>153</v>
      </c>
      <c r="B157" s="20"/>
      <c r="C157" s="20"/>
      <c r="D157" s="44">
        <v>0</v>
      </c>
      <c r="E157" s="45">
        <v>0</v>
      </c>
      <c r="F157" s="162">
        <f t="shared" si="9"/>
        <v>0</v>
      </c>
      <c r="G157" s="62">
        <v>0</v>
      </c>
      <c r="H157" s="205">
        <f t="shared" si="10"/>
        <v>0</v>
      </c>
      <c r="I157" s="44">
        <v>0</v>
      </c>
      <c r="J157" s="44">
        <v>0</v>
      </c>
      <c r="K157" s="161">
        <f t="shared" si="11"/>
        <v>0</v>
      </c>
    </row>
    <row r="158" spans="1:11" x14ac:dyDescent="0.25">
      <c r="A158" s="19">
        <v>154</v>
      </c>
      <c r="B158" s="20"/>
      <c r="C158" s="20"/>
      <c r="D158" s="44">
        <v>0</v>
      </c>
      <c r="E158" s="45">
        <v>0</v>
      </c>
      <c r="F158" s="162">
        <f t="shared" si="9"/>
        <v>0</v>
      </c>
      <c r="G158" s="62">
        <v>0</v>
      </c>
      <c r="H158" s="205">
        <f t="shared" si="10"/>
        <v>0</v>
      </c>
      <c r="I158" s="44">
        <v>0</v>
      </c>
      <c r="J158" s="44">
        <v>0</v>
      </c>
      <c r="K158" s="161">
        <f t="shared" si="11"/>
        <v>0</v>
      </c>
    </row>
    <row r="159" spans="1:11" x14ac:dyDescent="0.25">
      <c r="A159" s="19">
        <v>155</v>
      </c>
      <c r="B159" s="20"/>
      <c r="C159" s="20"/>
      <c r="D159" s="44">
        <v>0</v>
      </c>
      <c r="E159" s="45">
        <v>0</v>
      </c>
      <c r="F159" s="162">
        <f t="shared" si="9"/>
        <v>0</v>
      </c>
      <c r="G159" s="62">
        <v>0</v>
      </c>
      <c r="H159" s="205">
        <f t="shared" si="10"/>
        <v>0</v>
      </c>
      <c r="I159" s="44">
        <v>0</v>
      </c>
      <c r="J159" s="44">
        <v>0</v>
      </c>
      <c r="K159" s="161">
        <f t="shared" si="11"/>
        <v>0</v>
      </c>
    </row>
    <row r="160" spans="1:11" x14ac:dyDescent="0.25">
      <c r="A160" s="19">
        <v>156</v>
      </c>
      <c r="B160" s="20"/>
      <c r="C160" s="20"/>
      <c r="D160" s="44">
        <v>0</v>
      </c>
      <c r="E160" s="45">
        <v>0</v>
      </c>
      <c r="F160" s="162">
        <f t="shared" si="9"/>
        <v>0</v>
      </c>
      <c r="G160" s="62">
        <v>0</v>
      </c>
      <c r="H160" s="205">
        <f t="shared" si="10"/>
        <v>0</v>
      </c>
      <c r="I160" s="44">
        <v>0</v>
      </c>
      <c r="J160" s="44">
        <v>0</v>
      </c>
      <c r="K160" s="161">
        <f t="shared" si="11"/>
        <v>0</v>
      </c>
    </row>
    <row r="161" spans="1:11" x14ac:dyDescent="0.25">
      <c r="A161" s="19">
        <v>157</v>
      </c>
      <c r="B161" s="20"/>
      <c r="C161" s="20"/>
      <c r="D161" s="44">
        <v>0</v>
      </c>
      <c r="E161" s="45">
        <v>0</v>
      </c>
      <c r="F161" s="162">
        <f t="shared" si="9"/>
        <v>0</v>
      </c>
      <c r="G161" s="62">
        <v>0</v>
      </c>
      <c r="H161" s="205">
        <f t="shared" si="10"/>
        <v>0</v>
      </c>
      <c r="I161" s="44">
        <v>0</v>
      </c>
      <c r="J161" s="44">
        <v>0</v>
      </c>
      <c r="K161" s="161">
        <f t="shared" si="11"/>
        <v>0</v>
      </c>
    </row>
    <row r="162" spans="1:11" x14ac:dyDescent="0.25">
      <c r="A162" s="19">
        <v>158</v>
      </c>
      <c r="B162" s="20"/>
      <c r="C162" s="20"/>
      <c r="D162" s="44">
        <v>0</v>
      </c>
      <c r="E162" s="45">
        <v>0</v>
      </c>
      <c r="F162" s="162">
        <f t="shared" si="9"/>
        <v>0</v>
      </c>
      <c r="G162" s="62">
        <v>0</v>
      </c>
      <c r="H162" s="205">
        <f t="shared" si="10"/>
        <v>0</v>
      </c>
      <c r="I162" s="44">
        <v>0</v>
      </c>
      <c r="J162" s="44">
        <v>0</v>
      </c>
      <c r="K162" s="161">
        <f t="shared" si="11"/>
        <v>0</v>
      </c>
    </row>
    <row r="163" spans="1:11" x14ac:dyDescent="0.25">
      <c r="A163" s="19">
        <v>159</v>
      </c>
      <c r="B163" s="20"/>
      <c r="C163" s="20"/>
      <c r="D163" s="44">
        <v>0</v>
      </c>
      <c r="E163" s="45">
        <v>0</v>
      </c>
      <c r="F163" s="162">
        <f t="shared" si="9"/>
        <v>0</v>
      </c>
      <c r="G163" s="62">
        <v>0</v>
      </c>
      <c r="H163" s="205">
        <f t="shared" si="10"/>
        <v>0</v>
      </c>
      <c r="I163" s="44">
        <v>0</v>
      </c>
      <c r="J163" s="44">
        <v>0</v>
      </c>
      <c r="K163" s="161">
        <f t="shared" si="11"/>
        <v>0</v>
      </c>
    </row>
    <row r="164" spans="1:11" x14ac:dyDescent="0.25">
      <c r="A164" s="19">
        <v>160</v>
      </c>
      <c r="B164" s="20"/>
      <c r="C164" s="20"/>
      <c r="D164" s="44">
        <v>0</v>
      </c>
      <c r="E164" s="45">
        <v>0</v>
      </c>
      <c r="F164" s="162">
        <f t="shared" si="9"/>
        <v>0</v>
      </c>
      <c r="G164" s="62">
        <v>0</v>
      </c>
      <c r="H164" s="205">
        <f t="shared" si="10"/>
        <v>0</v>
      </c>
      <c r="I164" s="44">
        <v>0</v>
      </c>
      <c r="J164" s="44">
        <v>0</v>
      </c>
      <c r="K164" s="161">
        <f t="shared" si="11"/>
        <v>0</v>
      </c>
    </row>
    <row r="165" spans="1:11" x14ac:dyDescent="0.25">
      <c r="A165" s="19">
        <v>161</v>
      </c>
      <c r="B165" s="20"/>
      <c r="C165" s="20"/>
      <c r="D165" s="44">
        <v>0</v>
      </c>
      <c r="E165" s="45">
        <v>0</v>
      </c>
      <c r="F165" s="162">
        <f t="shared" si="9"/>
        <v>0</v>
      </c>
      <c r="G165" s="62">
        <v>0</v>
      </c>
      <c r="H165" s="205">
        <f t="shared" si="10"/>
        <v>0</v>
      </c>
      <c r="I165" s="44">
        <v>0</v>
      </c>
      <c r="J165" s="44">
        <v>0</v>
      </c>
      <c r="K165" s="161">
        <f t="shared" si="11"/>
        <v>0</v>
      </c>
    </row>
    <row r="166" spans="1:11" x14ac:dyDescent="0.25">
      <c r="A166" s="19">
        <v>162</v>
      </c>
      <c r="B166" s="20"/>
      <c r="C166" s="20"/>
      <c r="D166" s="44">
        <v>0</v>
      </c>
      <c r="E166" s="45">
        <v>0</v>
      </c>
      <c r="F166" s="162">
        <f t="shared" si="9"/>
        <v>0</v>
      </c>
      <c r="G166" s="62">
        <v>0</v>
      </c>
      <c r="H166" s="205">
        <f t="shared" si="10"/>
        <v>0</v>
      </c>
      <c r="I166" s="44">
        <v>0</v>
      </c>
      <c r="J166" s="44">
        <v>0</v>
      </c>
      <c r="K166" s="161">
        <f t="shared" si="11"/>
        <v>0</v>
      </c>
    </row>
    <row r="167" spans="1:11" x14ac:dyDescent="0.25">
      <c r="A167" s="19">
        <v>163</v>
      </c>
      <c r="B167" s="20"/>
      <c r="C167" s="20"/>
      <c r="D167" s="44">
        <v>0</v>
      </c>
      <c r="E167" s="45">
        <v>0</v>
      </c>
      <c r="F167" s="162">
        <f t="shared" si="9"/>
        <v>0</v>
      </c>
      <c r="G167" s="62">
        <v>0</v>
      </c>
      <c r="H167" s="205">
        <f t="shared" si="10"/>
        <v>0</v>
      </c>
      <c r="I167" s="44">
        <v>0</v>
      </c>
      <c r="J167" s="44">
        <v>0</v>
      </c>
      <c r="K167" s="161">
        <f t="shared" si="11"/>
        <v>0</v>
      </c>
    </row>
    <row r="168" spans="1:11" x14ac:dyDescent="0.25">
      <c r="A168" s="19">
        <v>164</v>
      </c>
      <c r="B168" s="20"/>
      <c r="C168" s="20"/>
      <c r="D168" s="44">
        <v>0</v>
      </c>
      <c r="E168" s="45">
        <v>0</v>
      </c>
      <c r="F168" s="162">
        <f t="shared" si="9"/>
        <v>0</v>
      </c>
      <c r="G168" s="62">
        <v>0</v>
      </c>
      <c r="H168" s="205">
        <f t="shared" si="10"/>
        <v>0</v>
      </c>
      <c r="I168" s="44">
        <v>0</v>
      </c>
      <c r="J168" s="44">
        <v>0</v>
      </c>
      <c r="K168" s="161">
        <f t="shared" si="11"/>
        <v>0</v>
      </c>
    </row>
    <row r="169" spans="1:11" x14ac:dyDescent="0.25">
      <c r="A169" s="19">
        <v>165</v>
      </c>
      <c r="B169" s="20"/>
      <c r="C169" s="20"/>
      <c r="D169" s="44">
        <v>0</v>
      </c>
      <c r="E169" s="45">
        <v>0</v>
      </c>
      <c r="F169" s="162">
        <f t="shared" si="9"/>
        <v>0</v>
      </c>
      <c r="G169" s="62">
        <v>0</v>
      </c>
      <c r="H169" s="205">
        <f t="shared" si="10"/>
        <v>0</v>
      </c>
      <c r="I169" s="44">
        <v>0</v>
      </c>
      <c r="J169" s="44">
        <v>0</v>
      </c>
      <c r="K169" s="161">
        <f t="shared" si="11"/>
        <v>0</v>
      </c>
    </row>
    <row r="170" spans="1:11" x14ac:dyDescent="0.25">
      <c r="A170" s="19">
        <v>166</v>
      </c>
      <c r="B170" s="20"/>
      <c r="C170" s="20"/>
      <c r="D170" s="44">
        <v>0</v>
      </c>
      <c r="E170" s="45">
        <v>0</v>
      </c>
      <c r="F170" s="162">
        <f t="shared" si="9"/>
        <v>0</v>
      </c>
      <c r="G170" s="62">
        <v>0</v>
      </c>
      <c r="H170" s="205">
        <f t="shared" si="10"/>
        <v>0</v>
      </c>
      <c r="I170" s="44">
        <v>0</v>
      </c>
      <c r="J170" s="44">
        <v>0</v>
      </c>
      <c r="K170" s="161">
        <f t="shared" si="11"/>
        <v>0</v>
      </c>
    </row>
    <row r="171" spans="1:11" x14ac:dyDescent="0.25">
      <c r="A171" s="19">
        <v>167</v>
      </c>
      <c r="B171" s="20"/>
      <c r="C171" s="20"/>
      <c r="D171" s="44">
        <v>0</v>
      </c>
      <c r="E171" s="45">
        <v>0</v>
      </c>
      <c r="F171" s="162">
        <f t="shared" si="9"/>
        <v>0</v>
      </c>
      <c r="G171" s="62">
        <v>0</v>
      </c>
      <c r="H171" s="205">
        <f t="shared" si="10"/>
        <v>0</v>
      </c>
      <c r="I171" s="44">
        <v>0</v>
      </c>
      <c r="J171" s="44">
        <v>0</v>
      </c>
      <c r="K171" s="161">
        <f t="shared" si="11"/>
        <v>0</v>
      </c>
    </row>
    <row r="172" spans="1:11" x14ac:dyDescent="0.25">
      <c r="A172" s="19">
        <v>168</v>
      </c>
      <c r="B172" s="20"/>
      <c r="C172" s="20"/>
      <c r="D172" s="44">
        <v>0</v>
      </c>
      <c r="E172" s="45">
        <v>0</v>
      </c>
      <c r="F172" s="162">
        <f t="shared" si="9"/>
        <v>0</v>
      </c>
      <c r="G172" s="62">
        <v>0</v>
      </c>
      <c r="H172" s="205">
        <f t="shared" si="10"/>
        <v>0</v>
      </c>
      <c r="I172" s="44">
        <v>0</v>
      </c>
      <c r="J172" s="44">
        <v>0</v>
      </c>
      <c r="K172" s="161">
        <f t="shared" si="11"/>
        <v>0</v>
      </c>
    </row>
    <row r="173" spans="1:11" x14ac:dyDescent="0.25">
      <c r="A173" s="19">
        <v>169</v>
      </c>
      <c r="B173" s="20"/>
      <c r="C173" s="20"/>
      <c r="D173" s="44">
        <v>0</v>
      </c>
      <c r="E173" s="45">
        <v>0</v>
      </c>
      <c r="F173" s="162">
        <f t="shared" si="9"/>
        <v>0</v>
      </c>
      <c r="G173" s="62">
        <v>0</v>
      </c>
      <c r="H173" s="205">
        <f t="shared" si="10"/>
        <v>0</v>
      </c>
      <c r="I173" s="44">
        <v>0</v>
      </c>
      <c r="J173" s="44">
        <v>0</v>
      </c>
      <c r="K173" s="161">
        <f t="shared" si="11"/>
        <v>0</v>
      </c>
    </row>
    <row r="174" spans="1:11" x14ac:dyDescent="0.25">
      <c r="A174" s="19">
        <v>170</v>
      </c>
      <c r="B174" s="20"/>
      <c r="C174" s="20"/>
      <c r="D174" s="44">
        <v>0</v>
      </c>
      <c r="E174" s="45">
        <v>0</v>
      </c>
      <c r="F174" s="162">
        <f t="shared" si="9"/>
        <v>0</v>
      </c>
      <c r="G174" s="62">
        <v>0</v>
      </c>
      <c r="H174" s="205">
        <f t="shared" si="10"/>
        <v>0</v>
      </c>
      <c r="I174" s="44">
        <v>0</v>
      </c>
      <c r="J174" s="44">
        <v>0</v>
      </c>
      <c r="K174" s="161">
        <f t="shared" si="11"/>
        <v>0</v>
      </c>
    </row>
    <row r="175" spans="1:11" x14ac:dyDescent="0.25">
      <c r="A175" s="19">
        <v>171</v>
      </c>
      <c r="B175" s="20"/>
      <c r="C175" s="20"/>
      <c r="D175" s="44">
        <v>0</v>
      </c>
      <c r="E175" s="45">
        <v>0</v>
      </c>
      <c r="F175" s="162">
        <f t="shared" si="9"/>
        <v>0</v>
      </c>
      <c r="G175" s="62">
        <v>0</v>
      </c>
      <c r="H175" s="205">
        <f t="shared" si="10"/>
        <v>0</v>
      </c>
      <c r="I175" s="44">
        <v>0</v>
      </c>
      <c r="J175" s="44">
        <v>0</v>
      </c>
      <c r="K175" s="161">
        <f t="shared" si="11"/>
        <v>0</v>
      </c>
    </row>
    <row r="176" spans="1:11" x14ac:dyDescent="0.25">
      <c r="A176" s="19">
        <v>172</v>
      </c>
      <c r="B176" s="20"/>
      <c r="C176" s="20"/>
      <c r="D176" s="44">
        <v>0</v>
      </c>
      <c r="E176" s="45">
        <v>0</v>
      </c>
      <c r="F176" s="162">
        <f t="shared" si="9"/>
        <v>0</v>
      </c>
      <c r="G176" s="62">
        <v>0</v>
      </c>
      <c r="H176" s="205">
        <f t="shared" si="10"/>
        <v>0</v>
      </c>
      <c r="I176" s="44">
        <v>0</v>
      </c>
      <c r="J176" s="44">
        <v>0</v>
      </c>
      <c r="K176" s="161">
        <f t="shared" si="11"/>
        <v>0</v>
      </c>
    </row>
    <row r="177" spans="1:11" x14ac:dyDescent="0.25">
      <c r="A177" s="19">
        <v>173</v>
      </c>
      <c r="B177" s="20"/>
      <c r="C177" s="20"/>
      <c r="D177" s="44">
        <v>0</v>
      </c>
      <c r="E177" s="45">
        <v>0</v>
      </c>
      <c r="F177" s="162">
        <f t="shared" si="9"/>
        <v>0</v>
      </c>
      <c r="G177" s="62">
        <v>0</v>
      </c>
      <c r="H177" s="205">
        <f t="shared" si="10"/>
        <v>0</v>
      </c>
      <c r="I177" s="44">
        <v>0</v>
      </c>
      <c r="J177" s="44">
        <v>0</v>
      </c>
      <c r="K177" s="161">
        <f t="shared" si="11"/>
        <v>0</v>
      </c>
    </row>
    <row r="178" spans="1:11" x14ac:dyDescent="0.25">
      <c r="A178" s="19">
        <v>174</v>
      </c>
      <c r="B178" s="20"/>
      <c r="C178" s="20"/>
      <c r="D178" s="44">
        <v>0</v>
      </c>
      <c r="E178" s="45">
        <v>0</v>
      </c>
      <c r="F178" s="162">
        <f t="shared" si="9"/>
        <v>0</v>
      </c>
      <c r="G178" s="62">
        <v>0</v>
      </c>
      <c r="H178" s="205">
        <f t="shared" si="10"/>
        <v>0</v>
      </c>
      <c r="I178" s="44">
        <v>0</v>
      </c>
      <c r="J178" s="44">
        <v>0</v>
      </c>
      <c r="K178" s="161">
        <f t="shared" si="11"/>
        <v>0</v>
      </c>
    </row>
    <row r="179" spans="1:11" ht="13" thickBot="1" x14ac:dyDescent="0.3">
      <c r="A179" s="19">
        <v>175</v>
      </c>
      <c r="B179" s="20"/>
      <c r="C179" s="20"/>
      <c r="D179" s="44">
        <v>0</v>
      </c>
      <c r="E179" s="45">
        <v>0</v>
      </c>
      <c r="F179" s="162">
        <f t="shared" si="9"/>
        <v>0</v>
      </c>
      <c r="G179" s="62">
        <v>0</v>
      </c>
      <c r="H179" s="205">
        <f t="shared" si="10"/>
        <v>0</v>
      </c>
      <c r="I179" s="44">
        <v>0</v>
      </c>
      <c r="J179" s="44">
        <v>0</v>
      </c>
      <c r="K179" s="161">
        <f t="shared" si="11"/>
        <v>0</v>
      </c>
    </row>
    <row r="180" spans="1:11" ht="16" customHeight="1" thickBot="1" x14ac:dyDescent="0.35">
      <c r="A180" s="303" t="s">
        <v>27</v>
      </c>
      <c r="B180" s="304"/>
      <c r="C180" s="304"/>
      <c r="D180" s="304"/>
      <c r="E180" s="304"/>
      <c r="F180" s="224">
        <f>SUM(F5:F179)</f>
        <v>0</v>
      </c>
      <c r="G180" s="198"/>
      <c r="H180" s="203">
        <f>SUM(H5:H179)</f>
        <v>0</v>
      </c>
      <c r="I180" s="223">
        <f>SUM(I5:I179)</f>
        <v>0</v>
      </c>
      <c r="J180" s="223">
        <f>SUM(J5:J179)</f>
        <v>0</v>
      </c>
      <c r="K180" s="172">
        <f>SUM(I180:J180)</f>
        <v>0</v>
      </c>
    </row>
  </sheetData>
  <sheetProtection algorithmName="SHA-512" hashValue="snYPd42C4BUAtECRxwA1JfNJhxFEI8qcPylLQjLs8UyfCTWNZ2prhcx92JnA8B9mynjJ+WQFxtjO967BLFrmCQ==" saltValue="bFYaaR1DbUQigSOJZLH1SA==" spinCount="100000" sheet="1" selectLockedCells="1"/>
  <mergeCells count="4">
    <mergeCell ref="A180:E180"/>
    <mergeCell ref="A2:B2"/>
    <mergeCell ref="A1:K1"/>
    <mergeCell ref="C2:K2"/>
  </mergeCells>
  <phoneticPr fontId="0" type="noConversion"/>
  <conditionalFormatting sqref="K5:K180">
    <cfRule type="cellIs" dxfId="83" priority="1" operator="notEqual">
      <formula>$H5</formula>
    </cfRule>
  </conditionalFormatting>
  <printOptions horizontalCentered="1" verticalCentered="1"/>
  <pageMargins left="0.25" right="0.25" top="0.75" bottom="0.75" header="0.3" footer="0.3"/>
  <pageSetup scale="83" fitToHeight="2" orientation="landscape" r:id="rId1"/>
  <headerFooter>
    <oddHeader>&amp;CThriving Texas Families Program
Budget&amp;RFY26</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533"/>
  <sheetViews>
    <sheetView showGridLines="0" view="pageLayout" zoomScale="90" zoomScaleNormal="100" zoomScalePageLayoutView="90" workbookViewId="0">
      <selection activeCell="M5" sqref="M5:M7"/>
    </sheetView>
  </sheetViews>
  <sheetFormatPr defaultColWidth="9.1796875" defaultRowHeight="12.5" x14ac:dyDescent="0.25"/>
  <cols>
    <col min="1" max="1" width="4.54296875" style="68" customWidth="1"/>
    <col min="2" max="2" width="13.81640625" style="68" customWidth="1"/>
    <col min="3" max="3" width="9.1796875" style="68" customWidth="1"/>
    <col min="4" max="4" width="11.26953125" style="68" customWidth="1"/>
    <col min="5" max="11" width="11.453125" style="68" customWidth="1"/>
    <col min="12" max="13" width="13.453125" style="68" customWidth="1"/>
    <col min="14" max="14" width="13" style="68" customWidth="1"/>
    <col min="15" max="15" width="14.7265625" style="68" customWidth="1"/>
    <col min="16" max="16384" width="9.1796875" style="68"/>
  </cols>
  <sheetData>
    <row r="1" spans="1:15" s="210" customFormat="1" ht="14" x14ac:dyDescent="0.3">
      <c r="A1" s="348" t="s">
        <v>66</v>
      </c>
      <c r="B1" s="349"/>
      <c r="C1" s="349"/>
      <c r="D1" s="349"/>
      <c r="E1" s="349"/>
      <c r="F1" s="349"/>
      <c r="G1" s="349"/>
      <c r="H1" s="349"/>
      <c r="I1" s="349"/>
      <c r="J1" s="349"/>
      <c r="K1" s="349"/>
      <c r="L1" s="349"/>
      <c r="M1" s="349"/>
      <c r="N1" s="349"/>
      <c r="O1" s="350"/>
    </row>
    <row r="2" spans="1:15" s="11" customFormat="1" ht="13.5" customHeight="1" x14ac:dyDescent="0.3">
      <c r="A2" s="342" t="s">
        <v>1</v>
      </c>
      <c r="B2" s="342"/>
      <c r="C2" s="345">
        <f>'Summary Page'!C4</f>
        <v>0</v>
      </c>
      <c r="D2" s="346"/>
      <c r="E2" s="346"/>
      <c r="F2" s="346"/>
      <c r="G2" s="346"/>
      <c r="H2" s="346"/>
      <c r="I2" s="346"/>
      <c r="J2" s="346"/>
      <c r="K2" s="346"/>
      <c r="L2" s="346"/>
      <c r="M2" s="346"/>
      <c r="N2" s="346"/>
      <c r="O2" s="347"/>
    </row>
    <row r="3" spans="1:15" s="82" customFormat="1" ht="13" x14ac:dyDescent="0.3">
      <c r="A3" s="133"/>
      <c r="B3" s="133" t="s">
        <v>2</v>
      </c>
      <c r="C3" s="133" t="s">
        <v>3</v>
      </c>
      <c r="D3" s="133" t="s">
        <v>4</v>
      </c>
      <c r="E3" s="133" t="s">
        <v>5</v>
      </c>
      <c r="F3" s="133" t="s">
        <v>23</v>
      </c>
      <c r="G3" s="133" t="s">
        <v>24</v>
      </c>
      <c r="H3" s="133" t="s">
        <v>26</v>
      </c>
      <c r="I3" s="133" t="s">
        <v>30</v>
      </c>
      <c r="J3" s="133" t="s">
        <v>32</v>
      </c>
      <c r="K3" s="133" t="s">
        <v>45</v>
      </c>
      <c r="L3" s="133" t="s">
        <v>52</v>
      </c>
      <c r="M3" s="133" t="s">
        <v>179</v>
      </c>
      <c r="N3" s="133" t="s">
        <v>180</v>
      </c>
      <c r="O3" s="133" t="s">
        <v>181</v>
      </c>
    </row>
    <row r="4" spans="1:15" ht="64.5" customHeight="1" thickBot="1" x14ac:dyDescent="0.3">
      <c r="A4" s="134"/>
      <c r="B4" s="134" t="s">
        <v>75</v>
      </c>
      <c r="C4" s="134"/>
      <c r="D4" s="134" t="s">
        <v>102</v>
      </c>
      <c r="E4" s="134" t="s">
        <v>142</v>
      </c>
      <c r="F4" s="134" t="s">
        <v>80</v>
      </c>
      <c r="G4" s="134" t="s">
        <v>77</v>
      </c>
      <c r="H4" s="134" t="s">
        <v>78</v>
      </c>
      <c r="I4" s="134" t="s">
        <v>79</v>
      </c>
      <c r="J4" s="134" t="s">
        <v>51</v>
      </c>
      <c r="K4" s="134" t="s">
        <v>231</v>
      </c>
      <c r="L4" s="134" t="s">
        <v>174</v>
      </c>
      <c r="M4" s="134" t="s">
        <v>176</v>
      </c>
      <c r="N4" s="134" t="s">
        <v>185</v>
      </c>
      <c r="O4" s="134" t="s">
        <v>82</v>
      </c>
    </row>
    <row r="5" spans="1:15" ht="12.25" customHeight="1" x14ac:dyDescent="0.25">
      <c r="A5" s="332">
        <v>1</v>
      </c>
      <c r="B5" s="315">
        <f>Salaries!B5</f>
        <v>0</v>
      </c>
      <c r="C5" s="343" t="s">
        <v>50</v>
      </c>
      <c r="D5" s="320">
        <f>SUM(Salaries!F5*0.0765)</f>
        <v>0</v>
      </c>
      <c r="E5" s="322">
        <v>0</v>
      </c>
      <c r="F5" s="322">
        <v>0</v>
      </c>
      <c r="G5" s="322">
        <v>0</v>
      </c>
      <c r="H5" s="322">
        <v>0</v>
      </c>
      <c r="I5" s="322">
        <v>0</v>
      </c>
      <c r="J5" s="322">
        <v>0</v>
      </c>
      <c r="K5" s="322">
        <v>0</v>
      </c>
      <c r="L5" s="324">
        <v>0</v>
      </c>
      <c r="M5" s="324">
        <v>0</v>
      </c>
      <c r="N5" s="327">
        <f>L5+M5</f>
        <v>0</v>
      </c>
      <c r="O5" s="330">
        <f>SUM(D5:K5)</f>
        <v>0</v>
      </c>
    </row>
    <row r="6" spans="1:15" ht="8.25" customHeight="1" x14ac:dyDescent="0.25">
      <c r="A6" s="313"/>
      <c r="B6" s="316"/>
      <c r="C6" s="344"/>
      <c r="D6" s="321"/>
      <c r="E6" s="323"/>
      <c r="F6" s="323"/>
      <c r="G6" s="323"/>
      <c r="H6" s="323"/>
      <c r="I6" s="323"/>
      <c r="J6" s="323"/>
      <c r="K6" s="323"/>
      <c r="L6" s="325"/>
      <c r="M6" s="325"/>
      <c r="N6" s="328"/>
      <c r="O6" s="331"/>
    </row>
    <row r="7" spans="1:15" ht="15" customHeight="1" thickBot="1" x14ac:dyDescent="0.3">
      <c r="A7" s="333"/>
      <c r="B7" s="317"/>
      <c r="C7" s="248">
        <f>Salaries!G5</f>
        <v>0</v>
      </c>
      <c r="D7" s="244">
        <f>SUM(D5*C7)</f>
        <v>0</v>
      </c>
      <c r="E7" s="244">
        <f>E5*C7</f>
        <v>0</v>
      </c>
      <c r="F7" s="244">
        <f>F5*C7</f>
        <v>0</v>
      </c>
      <c r="G7" s="244">
        <f>G5*C7</f>
        <v>0</v>
      </c>
      <c r="H7" s="244">
        <f>H5*C7</f>
        <v>0</v>
      </c>
      <c r="I7" s="244">
        <f>I5*C7</f>
        <v>0</v>
      </c>
      <c r="J7" s="244">
        <f>J5*C7</f>
        <v>0</v>
      </c>
      <c r="K7" s="244">
        <f>K5*C7</f>
        <v>0</v>
      </c>
      <c r="L7" s="326"/>
      <c r="M7" s="326"/>
      <c r="N7" s="329"/>
      <c r="O7" s="244">
        <f>SUM(D7:K7)</f>
        <v>0</v>
      </c>
    </row>
    <row r="8" spans="1:15" ht="12.25" customHeight="1" x14ac:dyDescent="0.25">
      <c r="A8" s="332">
        <v>2</v>
      </c>
      <c r="B8" s="315">
        <f>Salaries!B6</f>
        <v>0</v>
      </c>
      <c r="C8" s="318" t="s">
        <v>50</v>
      </c>
      <c r="D8" s="320">
        <f>SUM(Salaries!F6*0.0765)</f>
        <v>0</v>
      </c>
      <c r="E8" s="322">
        <v>0</v>
      </c>
      <c r="F8" s="322">
        <v>0</v>
      </c>
      <c r="G8" s="322">
        <v>0</v>
      </c>
      <c r="H8" s="322">
        <v>0</v>
      </c>
      <c r="I8" s="322">
        <v>0</v>
      </c>
      <c r="J8" s="322">
        <v>0</v>
      </c>
      <c r="K8" s="322">
        <v>0</v>
      </c>
      <c r="L8" s="324">
        <f>0</f>
        <v>0</v>
      </c>
      <c r="M8" s="324">
        <f>0</f>
        <v>0</v>
      </c>
      <c r="N8" s="327">
        <f t="shared" ref="N8" si="0">L8+M8</f>
        <v>0</v>
      </c>
      <c r="O8" s="330">
        <f>SUM(D8:K8)</f>
        <v>0</v>
      </c>
    </row>
    <row r="9" spans="1:15" ht="4.5" customHeight="1" x14ac:dyDescent="0.25">
      <c r="A9" s="313"/>
      <c r="B9" s="316"/>
      <c r="C9" s="319"/>
      <c r="D9" s="321"/>
      <c r="E9" s="323"/>
      <c r="F9" s="323"/>
      <c r="G9" s="323"/>
      <c r="H9" s="323"/>
      <c r="I9" s="323"/>
      <c r="J9" s="323"/>
      <c r="K9" s="323"/>
      <c r="L9" s="325"/>
      <c r="M9" s="325"/>
      <c r="N9" s="328"/>
      <c r="O9" s="331"/>
    </row>
    <row r="10" spans="1:15" ht="15" customHeight="1" thickBot="1" x14ac:dyDescent="0.3">
      <c r="A10" s="333"/>
      <c r="B10" s="317"/>
      <c r="C10" s="248">
        <f>Salaries!G6</f>
        <v>0</v>
      </c>
      <c r="D10" s="244">
        <f>SUM(D8*C10)</f>
        <v>0</v>
      </c>
      <c r="E10" s="244">
        <f>E8*C10</f>
        <v>0</v>
      </c>
      <c r="F10" s="244">
        <f>F8*C1</f>
        <v>0</v>
      </c>
      <c r="G10" s="244">
        <f>G8*C10</f>
        <v>0</v>
      </c>
      <c r="H10" s="244">
        <f>H8*C10</f>
        <v>0</v>
      </c>
      <c r="I10" s="244">
        <f>I8*C10</f>
        <v>0</v>
      </c>
      <c r="J10" s="244">
        <f>J8*C10</f>
        <v>0</v>
      </c>
      <c r="K10" s="244">
        <f>K8*C10</f>
        <v>0</v>
      </c>
      <c r="L10" s="326"/>
      <c r="M10" s="326"/>
      <c r="N10" s="329"/>
      <c r="O10" s="244">
        <f>SUM(D10:K10)</f>
        <v>0</v>
      </c>
    </row>
    <row r="11" spans="1:15" ht="12.25" customHeight="1" x14ac:dyDescent="0.25">
      <c r="A11" s="332">
        <v>3</v>
      </c>
      <c r="B11" s="315">
        <f>Salaries!B7</f>
        <v>0</v>
      </c>
      <c r="C11" s="318" t="s">
        <v>50</v>
      </c>
      <c r="D11" s="320">
        <f>SUM(Salaries!F7*0.0765)</f>
        <v>0</v>
      </c>
      <c r="E11" s="322">
        <v>0</v>
      </c>
      <c r="F11" s="322">
        <v>0</v>
      </c>
      <c r="G11" s="322">
        <v>0</v>
      </c>
      <c r="H11" s="322">
        <v>0</v>
      </c>
      <c r="I11" s="322">
        <v>0</v>
      </c>
      <c r="J11" s="322">
        <v>0</v>
      </c>
      <c r="K11" s="322">
        <v>0</v>
      </c>
      <c r="L11" s="324">
        <f>0</f>
        <v>0</v>
      </c>
      <c r="M11" s="324">
        <f>0</f>
        <v>0</v>
      </c>
      <c r="N11" s="327">
        <f t="shared" ref="N11" si="1">L11+M11</f>
        <v>0</v>
      </c>
      <c r="O11" s="330">
        <f>SUM(D11:K11)</f>
        <v>0</v>
      </c>
    </row>
    <row r="12" spans="1:15" ht="12.25" customHeight="1" x14ac:dyDescent="0.25">
      <c r="A12" s="313"/>
      <c r="B12" s="316"/>
      <c r="C12" s="319"/>
      <c r="D12" s="321"/>
      <c r="E12" s="323"/>
      <c r="F12" s="323"/>
      <c r="G12" s="323"/>
      <c r="H12" s="323"/>
      <c r="I12" s="323"/>
      <c r="J12" s="323"/>
      <c r="K12" s="323"/>
      <c r="L12" s="325"/>
      <c r="M12" s="325"/>
      <c r="N12" s="328"/>
      <c r="O12" s="331"/>
    </row>
    <row r="13" spans="1:15" ht="14.25" customHeight="1" thickBot="1" x14ac:dyDescent="0.3">
      <c r="A13" s="333"/>
      <c r="B13" s="317"/>
      <c r="C13" s="248">
        <f>Salaries!G7</f>
        <v>0</v>
      </c>
      <c r="D13" s="244">
        <f>SUM(D11*C13)</f>
        <v>0</v>
      </c>
      <c r="E13" s="244">
        <f>E11*C13</f>
        <v>0</v>
      </c>
      <c r="F13" s="244">
        <f>F11*C13</f>
        <v>0</v>
      </c>
      <c r="G13" s="244">
        <f>G11*C13</f>
        <v>0</v>
      </c>
      <c r="H13" s="244">
        <f>H11*C13</f>
        <v>0</v>
      </c>
      <c r="I13" s="244">
        <f>I11*C13</f>
        <v>0</v>
      </c>
      <c r="J13" s="244">
        <f>J11*C13</f>
        <v>0</v>
      </c>
      <c r="K13" s="244">
        <f>K11*C13</f>
        <v>0</v>
      </c>
      <c r="L13" s="326"/>
      <c r="M13" s="326"/>
      <c r="N13" s="329"/>
      <c r="O13" s="244">
        <f>SUM(D13:K13)</f>
        <v>0</v>
      </c>
    </row>
    <row r="14" spans="1:15" ht="12.25" customHeight="1" x14ac:dyDescent="0.25">
      <c r="A14" s="332">
        <v>4</v>
      </c>
      <c r="B14" s="315">
        <f>Salaries!B8</f>
        <v>0</v>
      </c>
      <c r="C14" s="318" t="s">
        <v>50</v>
      </c>
      <c r="D14" s="320">
        <f>SUM(Salaries!F8*0.0765)</f>
        <v>0</v>
      </c>
      <c r="E14" s="322">
        <v>0</v>
      </c>
      <c r="F14" s="322">
        <v>0</v>
      </c>
      <c r="G14" s="322">
        <v>0</v>
      </c>
      <c r="H14" s="322">
        <v>0</v>
      </c>
      <c r="I14" s="322">
        <v>0</v>
      </c>
      <c r="J14" s="322">
        <v>0</v>
      </c>
      <c r="K14" s="322">
        <v>0</v>
      </c>
      <c r="L14" s="324">
        <f>0</f>
        <v>0</v>
      </c>
      <c r="M14" s="324">
        <f>0</f>
        <v>0</v>
      </c>
      <c r="N14" s="327">
        <f t="shared" ref="N14" si="2">L14+M14</f>
        <v>0</v>
      </c>
      <c r="O14" s="330">
        <f>SUM(D14:K14)</f>
        <v>0</v>
      </c>
    </row>
    <row r="15" spans="1:15" ht="12.25" customHeight="1" x14ac:dyDescent="0.25">
      <c r="A15" s="313"/>
      <c r="B15" s="316"/>
      <c r="C15" s="319"/>
      <c r="D15" s="321"/>
      <c r="E15" s="323"/>
      <c r="F15" s="323"/>
      <c r="G15" s="323"/>
      <c r="H15" s="323"/>
      <c r="I15" s="323"/>
      <c r="J15" s="323"/>
      <c r="K15" s="323"/>
      <c r="L15" s="325"/>
      <c r="M15" s="325"/>
      <c r="N15" s="328"/>
      <c r="O15" s="331"/>
    </row>
    <row r="16" spans="1:15" ht="15" customHeight="1" thickBot="1" x14ac:dyDescent="0.3">
      <c r="A16" s="333"/>
      <c r="B16" s="317"/>
      <c r="C16" s="248">
        <f>Salaries!G8</f>
        <v>0</v>
      </c>
      <c r="D16" s="244">
        <f>SUM(D14*C16)</f>
        <v>0</v>
      </c>
      <c r="E16" s="244">
        <f>E14*C16</f>
        <v>0</v>
      </c>
      <c r="F16" s="244">
        <f>F14*C16</f>
        <v>0</v>
      </c>
      <c r="G16" s="244">
        <f>G14*C16</f>
        <v>0</v>
      </c>
      <c r="H16" s="244">
        <f>H14*C16</f>
        <v>0</v>
      </c>
      <c r="I16" s="244">
        <f>I14*C16</f>
        <v>0</v>
      </c>
      <c r="J16" s="244">
        <f>J14*C16</f>
        <v>0</v>
      </c>
      <c r="K16" s="244">
        <f>K14*C16</f>
        <v>0</v>
      </c>
      <c r="L16" s="326"/>
      <c r="M16" s="326"/>
      <c r="N16" s="329"/>
      <c r="O16" s="244">
        <f>SUM(D16:K16)</f>
        <v>0</v>
      </c>
    </row>
    <row r="17" spans="1:15" ht="12.25" customHeight="1" x14ac:dyDescent="0.25">
      <c r="A17" s="332">
        <v>5</v>
      </c>
      <c r="B17" s="315">
        <f>Salaries!B9</f>
        <v>0</v>
      </c>
      <c r="C17" s="318" t="s">
        <v>50</v>
      </c>
      <c r="D17" s="320">
        <f>SUM(Salaries!F9*0.0765)</f>
        <v>0</v>
      </c>
      <c r="E17" s="322">
        <v>0</v>
      </c>
      <c r="F17" s="322">
        <v>0</v>
      </c>
      <c r="G17" s="322">
        <v>0</v>
      </c>
      <c r="H17" s="322">
        <v>0</v>
      </c>
      <c r="I17" s="322">
        <v>0</v>
      </c>
      <c r="J17" s="322">
        <v>0</v>
      </c>
      <c r="K17" s="322">
        <v>0</v>
      </c>
      <c r="L17" s="324">
        <f>0</f>
        <v>0</v>
      </c>
      <c r="M17" s="324">
        <f>0</f>
        <v>0</v>
      </c>
      <c r="N17" s="327">
        <f t="shared" ref="N17" si="3">L17+M17</f>
        <v>0</v>
      </c>
      <c r="O17" s="330">
        <f>SUM(D17:K17)</f>
        <v>0</v>
      </c>
    </row>
    <row r="18" spans="1:15" ht="12.25" customHeight="1" x14ac:dyDescent="0.25">
      <c r="A18" s="313"/>
      <c r="B18" s="316"/>
      <c r="C18" s="319"/>
      <c r="D18" s="321"/>
      <c r="E18" s="323"/>
      <c r="F18" s="323"/>
      <c r="G18" s="323"/>
      <c r="H18" s="323"/>
      <c r="I18" s="323"/>
      <c r="J18" s="323"/>
      <c r="K18" s="323"/>
      <c r="L18" s="325"/>
      <c r="M18" s="325"/>
      <c r="N18" s="328"/>
      <c r="O18" s="331"/>
    </row>
    <row r="19" spans="1:15" ht="12.25" customHeight="1" thickBot="1" x14ac:dyDescent="0.3">
      <c r="A19" s="333"/>
      <c r="B19" s="317"/>
      <c r="C19" s="248">
        <f>Salaries!G9</f>
        <v>0</v>
      </c>
      <c r="D19" s="244">
        <f>SUM(D17*C19)</f>
        <v>0</v>
      </c>
      <c r="E19" s="244">
        <f>E17*C19</f>
        <v>0</v>
      </c>
      <c r="F19" s="244">
        <f>F17*C19</f>
        <v>0</v>
      </c>
      <c r="G19" s="244">
        <f>G17*C19</f>
        <v>0</v>
      </c>
      <c r="H19" s="244">
        <f>H17*C19</f>
        <v>0</v>
      </c>
      <c r="I19" s="244">
        <f>I17*C19</f>
        <v>0</v>
      </c>
      <c r="J19" s="244">
        <f>J17*C19</f>
        <v>0</v>
      </c>
      <c r="K19" s="244">
        <f>K17*C19</f>
        <v>0</v>
      </c>
      <c r="L19" s="326"/>
      <c r="M19" s="326"/>
      <c r="N19" s="329"/>
      <c r="O19" s="244">
        <f>SUM(D19:K19)</f>
        <v>0</v>
      </c>
    </row>
    <row r="20" spans="1:15" ht="12.25" customHeight="1" x14ac:dyDescent="0.25">
      <c r="A20" s="332">
        <v>6</v>
      </c>
      <c r="B20" s="315">
        <f>Salaries!B10</f>
        <v>0</v>
      </c>
      <c r="C20" s="318" t="s">
        <v>50</v>
      </c>
      <c r="D20" s="320">
        <f>SUM(Salaries!F10*0.0765)</f>
        <v>0</v>
      </c>
      <c r="E20" s="322">
        <v>0</v>
      </c>
      <c r="F20" s="322">
        <v>0</v>
      </c>
      <c r="G20" s="322">
        <v>0</v>
      </c>
      <c r="H20" s="322">
        <v>0</v>
      </c>
      <c r="I20" s="322">
        <v>0</v>
      </c>
      <c r="J20" s="322">
        <v>0</v>
      </c>
      <c r="K20" s="322">
        <v>0</v>
      </c>
      <c r="L20" s="324">
        <f>0</f>
        <v>0</v>
      </c>
      <c r="M20" s="324">
        <f>0</f>
        <v>0</v>
      </c>
      <c r="N20" s="327">
        <f t="shared" ref="N20" si="4">L20+M20</f>
        <v>0</v>
      </c>
      <c r="O20" s="330">
        <f>SUM(D20:K20)</f>
        <v>0</v>
      </c>
    </row>
    <row r="21" spans="1:15" ht="12.25" customHeight="1" x14ac:dyDescent="0.25">
      <c r="A21" s="313"/>
      <c r="B21" s="316"/>
      <c r="C21" s="319"/>
      <c r="D21" s="321"/>
      <c r="E21" s="323"/>
      <c r="F21" s="323"/>
      <c r="G21" s="323"/>
      <c r="H21" s="323"/>
      <c r="I21" s="323"/>
      <c r="J21" s="323"/>
      <c r="K21" s="323"/>
      <c r="L21" s="325"/>
      <c r="M21" s="325"/>
      <c r="N21" s="328"/>
      <c r="O21" s="331"/>
    </row>
    <row r="22" spans="1:15" ht="12.25" customHeight="1" thickBot="1" x14ac:dyDescent="0.3">
      <c r="A22" s="333"/>
      <c r="B22" s="317"/>
      <c r="C22" s="248">
        <f>Salaries!G10</f>
        <v>0</v>
      </c>
      <c r="D22" s="244">
        <f>SUM(D20*C22)</f>
        <v>0</v>
      </c>
      <c r="E22" s="244">
        <f>E20*C22</f>
        <v>0</v>
      </c>
      <c r="F22" s="244">
        <f>F20*C22</f>
        <v>0</v>
      </c>
      <c r="G22" s="244">
        <f>G20*C22</f>
        <v>0</v>
      </c>
      <c r="H22" s="244">
        <f>H20*C22</f>
        <v>0</v>
      </c>
      <c r="I22" s="244">
        <f>I20*C22</f>
        <v>0</v>
      </c>
      <c r="J22" s="244">
        <f>J20*C22</f>
        <v>0</v>
      </c>
      <c r="K22" s="244">
        <f>K20*C22</f>
        <v>0</v>
      </c>
      <c r="L22" s="326"/>
      <c r="M22" s="326"/>
      <c r="N22" s="329"/>
      <c r="O22" s="244">
        <f>SUM(D22:K22)</f>
        <v>0</v>
      </c>
    </row>
    <row r="23" spans="1:15" ht="12.25" customHeight="1" x14ac:dyDescent="0.25">
      <c r="A23" s="332">
        <v>7</v>
      </c>
      <c r="B23" s="315">
        <f>Salaries!B11</f>
        <v>0</v>
      </c>
      <c r="C23" s="318" t="s">
        <v>50</v>
      </c>
      <c r="D23" s="320">
        <f>SUM(Salaries!F11*0.0765)</f>
        <v>0</v>
      </c>
      <c r="E23" s="322">
        <v>0</v>
      </c>
      <c r="F23" s="322">
        <v>0</v>
      </c>
      <c r="G23" s="322">
        <v>0</v>
      </c>
      <c r="H23" s="322">
        <v>0</v>
      </c>
      <c r="I23" s="322">
        <v>0</v>
      </c>
      <c r="J23" s="322">
        <v>0</v>
      </c>
      <c r="K23" s="322">
        <v>0</v>
      </c>
      <c r="L23" s="324">
        <f>0</f>
        <v>0</v>
      </c>
      <c r="M23" s="324">
        <f>0</f>
        <v>0</v>
      </c>
      <c r="N23" s="327">
        <f t="shared" ref="N23" si="5">L23+M23</f>
        <v>0</v>
      </c>
      <c r="O23" s="330">
        <f>SUM(D23:K23)</f>
        <v>0</v>
      </c>
    </row>
    <row r="24" spans="1:15" ht="12.25" customHeight="1" x14ac:dyDescent="0.25">
      <c r="A24" s="313"/>
      <c r="B24" s="316"/>
      <c r="C24" s="319"/>
      <c r="D24" s="321"/>
      <c r="E24" s="323"/>
      <c r="F24" s="323"/>
      <c r="G24" s="323"/>
      <c r="H24" s="323"/>
      <c r="I24" s="323"/>
      <c r="J24" s="323"/>
      <c r="K24" s="323"/>
      <c r="L24" s="325"/>
      <c r="M24" s="325"/>
      <c r="N24" s="328"/>
      <c r="O24" s="331"/>
    </row>
    <row r="25" spans="1:15" ht="12.25" customHeight="1" thickBot="1" x14ac:dyDescent="0.3">
      <c r="A25" s="333"/>
      <c r="B25" s="317"/>
      <c r="C25" s="248">
        <f>Salaries!G11</f>
        <v>0</v>
      </c>
      <c r="D25" s="244">
        <f>SUM(D23*C25)</f>
        <v>0</v>
      </c>
      <c r="E25" s="244">
        <f>E23*C25</f>
        <v>0</v>
      </c>
      <c r="F25" s="244">
        <f>F23*C25</f>
        <v>0</v>
      </c>
      <c r="G25" s="244">
        <f>G23*C25</f>
        <v>0</v>
      </c>
      <c r="H25" s="244">
        <f>H23*C25</f>
        <v>0</v>
      </c>
      <c r="I25" s="244">
        <f>I23*C25</f>
        <v>0</v>
      </c>
      <c r="J25" s="244">
        <f>J23*C25</f>
        <v>0</v>
      </c>
      <c r="K25" s="244">
        <f>K23*C25</f>
        <v>0</v>
      </c>
      <c r="L25" s="326"/>
      <c r="M25" s="326"/>
      <c r="N25" s="329"/>
      <c r="O25" s="244">
        <f>SUM(D25:K25)</f>
        <v>0</v>
      </c>
    </row>
    <row r="26" spans="1:15" ht="12.25" customHeight="1" x14ac:dyDescent="0.25">
      <c r="A26" s="332">
        <v>8</v>
      </c>
      <c r="B26" s="315">
        <f>Salaries!B12</f>
        <v>0</v>
      </c>
      <c r="C26" s="318" t="s">
        <v>50</v>
      </c>
      <c r="D26" s="320">
        <f>SUM(Salaries!F12*0.0765)</f>
        <v>0</v>
      </c>
      <c r="E26" s="322">
        <v>0</v>
      </c>
      <c r="F26" s="322">
        <v>0</v>
      </c>
      <c r="G26" s="322">
        <v>0</v>
      </c>
      <c r="H26" s="322">
        <v>0</v>
      </c>
      <c r="I26" s="322">
        <v>0</v>
      </c>
      <c r="J26" s="322">
        <v>0</v>
      </c>
      <c r="K26" s="322">
        <v>0</v>
      </c>
      <c r="L26" s="324">
        <f>0</f>
        <v>0</v>
      </c>
      <c r="M26" s="324">
        <f>0</f>
        <v>0</v>
      </c>
      <c r="N26" s="327">
        <f t="shared" ref="N26" si="6">L26+M26</f>
        <v>0</v>
      </c>
      <c r="O26" s="330">
        <f>SUM(D26:K26)</f>
        <v>0</v>
      </c>
    </row>
    <row r="27" spans="1:15" ht="12.25" customHeight="1" x14ac:dyDescent="0.25">
      <c r="A27" s="313"/>
      <c r="B27" s="316"/>
      <c r="C27" s="319"/>
      <c r="D27" s="321"/>
      <c r="E27" s="323"/>
      <c r="F27" s="323"/>
      <c r="G27" s="323"/>
      <c r="H27" s="323"/>
      <c r="I27" s="323"/>
      <c r="J27" s="323"/>
      <c r="K27" s="323"/>
      <c r="L27" s="325"/>
      <c r="M27" s="325"/>
      <c r="N27" s="328"/>
      <c r="O27" s="331"/>
    </row>
    <row r="28" spans="1:15" ht="12.25" customHeight="1" thickBot="1" x14ac:dyDescent="0.3">
      <c r="A28" s="333"/>
      <c r="B28" s="317"/>
      <c r="C28" s="248">
        <f>Salaries!G12</f>
        <v>0</v>
      </c>
      <c r="D28" s="244">
        <f>SUM(D26*C28)</f>
        <v>0</v>
      </c>
      <c r="E28" s="244">
        <f>E26*C28</f>
        <v>0</v>
      </c>
      <c r="F28" s="244">
        <f>F26*C28</f>
        <v>0</v>
      </c>
      <c r="G28" s="244">
        <f>G26*C28</f>
        <v>0</v>
      </c>
      <c r="H28" s="244">
        <f>H26*C28</f>
        <v>0</v>
      </c>
      <c r="I28" s="244">
        <f>I26*C28</f>
        <v>0</v>
      </c>
      <c r="J28" s="244">
        <f>J26*C28</f>
        <v>0</v>
      </c>
      <c r="K28" s="244">
        <f>K26*C28</f>
        <v>0</v>
      </c>
      <c r="L28" s="326"/>
      <c r="M28" s="326"/>
      <c r="N28" s="329"/>
      <c r="O28" s="244">
        <f>SUM(D28:K28)</f>
        <v>0</v>
      </c>
    </row>
    <row r="29" spans="1:15" ht="12.25" customHeight="1" x14ac:dyDescent="0.25">
      <c r="A29" s="332">
        <v>9</v>
      </c>
      <c r="B29" s="315">
        <f>Salaries!B13</f>
        <v>0</v>
      </c>
      <c r="C29" s="318" t="s">
        <v>50</v>
      </c>
      <c r="D29" s="320">
        <f>SUM(Salaries!F13*0.0765)</f>
        <v>0</v>
      </c>
      <c r="E29" s="322">
        <v>0</v>
      </c>
      <c r="F29" s="322">
        <v>0</v>
      </c>
      <c r="G29" s="322">
        <v>0</v>
      </c>
      <c r="H29" s="322">
        <v>0</v>
      </c>
      <c r="I29" s="322">
        <v>0</v>
      </c>
      <c r="J29" s="322">
        <v>0</v>
      </c>
      <c r="K29" s="322">
        <v>0</v>
      </c>
      <c r="L29" s="324">
        <f>0</f>
        <v>0</v>
      </c>
      <c r="M29" s="324">
        <f>0</f>
        <v>0</v>
      </c>
      <c r="N29" s="327">
        <f t="shared" ref="N29" si="7">L29+M29</f>
        <v>0</v>
      </c>
      <c r="O29" s="330">
        <f>SUM(D29:K29)</f>
        <v>0</v>
      </c>
    </row>
    <row r="30" spans="1:15" ht="12.25" customHeight="1" x14ac:dyDescent="0.25">
      <c r="A30" s="313"/>
      <c r="B30" s="316"/>
      <c r="C30" s="319"/>
      <c r="D30" s="321"/>
      <c r="E30" s="323"/>
      <c r="F30" s="323"/>
      <c r="G30" s="323"/>
      <c r="H30" s="323"/>
      <c r="I30" s="323"/>
      <c r="J30" s="323"/>
      <c r="K30" s="323"/>
      <c r="L30" s="325"/>
      <c r="M30" s="325"/>
      <c r="N30" s="328"/>
      <c r="O30" s="331"/>
    </row>
    <row r="31" spans="1:15" ht="12.25" customHeight="1" thickBot="1" x14ac:dyDescent="0.3">
      <c r="A31" s="333"/>
      <c r="B31" s="317"/>
      <c r="C31" s="248">
        <f>Salaries!G13</f>
        <v>0</v>
      </c>
      <c r="D31" s="244">
        <f>SUM(D29*C31)</f>
        <v>0</v>
      </c>
      <c r="E31" s="244">
        <f>E29*C31</f>
        <v>0</v>
      </c>
      <c r="F31" s="244">
        <f>F29*C31</f>
        <v>0</v>
      </c>
      <c r="G31" s="244">
        <f>G29*C31</f>
        <v>0</v>
      </c>
      <c r="H31" s="244">
        <f>H29*C31</f>
        <v>0</v>
      </c>
      <c r="I31" s="244">
        <f>I29*C31</f>
        <v>0</v>
      </c>
      <c r="J31" s="244">
        <f>J29*C31</f>
        <v>0</v>
      </c>
      <c r="K31" s="244">
        <f>K29*C31</f>
        <v>0</v>
      </c>
      <c r="L31" s="326"/>
      <c r="M31" s="326"/>
      <c r="N31" s="329"/>
      <c r="O31" s="244">
        <f>SUM(D31:K31)</f>
        <v>0</v>
      </c>
    </row>
    <row r="32" spans="1:15" ht="12.25" customHeight="1" x14ac:dyDescent="0.25">
      <c r="A32" s="332">
        <v>10</v>
      </c>
      <c r="B32" s="315">
        <f>Salaries!B14</f>
        <v>0</v>
      </c>
      <c r="C32" s="318" t="s">
        <v>50</v>
      </c>
      <c r="D32" s="320">
        <f>SUM(Salaries!F14*0.0765)</f>
        <v>0</v>
      </c>
      <c r="E32" s="322">
        <v>0</v>
      </c>
      <c r="F32" s="322">
        <v>0</v>
      </c>
      <c r="G32" s="322">
        <v>0</v>
      </c>
      <c r="H32" s="322">
        <v>0</v>
      </c>
      <c r="I32" s="322">
        <v>0</v>
      </c>
      <c r="J32" s="322">
        <v>0</v>
      </c>
      <c r="K32" s="322">
        <v>0</v>
      </c>
      <c r="L32" s="324">
        <f>0</f>
        <v>0</v>
      </c>
      <c r="M32" s="324">
        <f>0</f>
        <v>0</v>
      </c>
      <c r="N32" s="327">
        <f t="shared" ref="N32" si="8">L32+M32</f>
        <v>0</v>
      </c>
      <c r="O32" s="330">
        <f>SUM(D32:K32)</f>
        <v>0</v>
      </c>
    </row>
    <row r="33" spans="1:15" ht="12.25" customHeight="1" x14ac:dyDescent="0.25">
      <c r="A33" s="313"/>
      <c r="B33" s="316"/>
      <c r="C33" s="319"/>
      <c r="D33" s="321"/>
      <c r="E33" s="323"/>
      <c r="F33" s="323"/>
      <c r="G33" s="323"/>
      <c r="H33" s="323"/>
      <c r="I33" s="323"/>
      <c r="J33" s="323"/>
      <c r="K33" s="323"/>
      <c r="L33" s="325"/>
      <c r="M33" s="325"/>
      <c r="N33" s="328"/>
      <c r="O33" s="331"/>
    </row>
    <row r="34" spans="1:15" ht="12.25" customHeight="1" thickBot="1" x14ac:dyDescent="0.3">
      <c r="A34" s="333"/>
      <c r="B34" s="317"/>
      <c r="C34" s="248">
        <f>Salaries!G14</f>
        <v>0</v>
      </c>
      <c r="D34" s="244">
        <f>SUM(D32*C34)</f>
        <v>0</v>
      </c>
      <c r="E34" s="244">
        <f>E32*C34</f>
        <v>0</v>
      </c>
      <c r="F34" s="244">
        <f>F32*C34</f>
        <v>0</v>
      </c>
      <c r="G34" s="244">
        <f>G32*C34</f>
        <v>0</v>
      </c>
      <c r="H34" s="244">
        <f>H32*C34</f>
        <v>0</v>
      </c>
      <c r="I34" s="244">
        <f>I32*C34</f>
        <v>0</v>
      </c>
      <c r="J34" s="244">
        <f>J32*C34</f>
        <v>0</v>
      </c>
      <c r="K34" s="244">
        <f>K32*C34</f>
        <v>0</v>
      </c>
      <c r="L34" s="326"/>
      <c r="M34" s="326"/>
      <c r="N34" s="329"/>
      <c r="O34" s="244">
        <f>SUM(D34:K34)</f>
        <v>0</v>
      </c>
    </row>
    <row r="35" spans="1:15" ht="12.25" customHeight="1" x14ac:dyDescent="0.25">
      <c r="A35" s="332">
        <v>11</v>
      </c>
      <c r="B35" s="315">
        <f>Salaries!B15</f>
        <v>0</v>
      </c>
      <c r="C35" s="318" t="s">
        <v>50</v>
      </c>
      <c r="D35" s="320">
        <f>SUM(Salaries!F15*0.0765)</f>
        <v>0</v>
      </c>
      <c r="E35" s="322">
        <v>0</v>
      </c>
      <c r="F35" s="322">
        <v>0</v>
      </c>
      <c r="G35" s="322">
        <v>0</v>
      </c>
      <c r="H35" s="322">
        <v>0</v>
      </c>
      <c r="I35" s="322">
        <v>0</v>
      </c>
      <c r="J35" s="322">
        <v>0</v>
      </c>
      <c r="K35" s="322">
        <v>0</v>
      </c>
      <c r="L35" s="324">
        <f>0</f>
        <v>0</v>
      </c>
      <c r="M35" s="324">
        <f>0</f>
        <v>0</v>
      </c>
      <c r="N35" s="327">
        <f t="shared" ref="N35" si="9">L35+M35</f>
        <v>0</v>
      </c>
      <c r="O35" s="330">
        <f>SUM(D35:K35)</f>
        <v>0</v>
      </c>
    </row>
    <row r="36" spans="1:15" ht="12.25" customHeight="1" x14ac:dyDescent="0.25">
      <c r="A36" s="313"/>
      <c r="B36" s="316"/>
      <c r="C36" s="319"/>
      <c r="D36" s="321"/>
      <c r="E36" s="323"/>
      <c r="F36" s="323"/>
      <c r="G36" s="323"/>
      <c r="H36" s="323"/>
      <c r="I36" s="323"/>
      <c r="J36" s="323"/>
      <c r="K36" s="323"/>
      <c r="L36" s="325"/>
      <c r="M36" s="325"/>
      <c r="N36" s="328"/>
      <c r="O36" s="331"/>
    </row>
    <row r="37" spans="1:15" ht="12.25" customHeight="1" thickBot="1" x14ac:dyDescent="0.3">
      <c r="A37" s="333"/>
      <c r="B37" s="317"/>
      <c r="C37" s="248">
        <f>Salaries!G15</f>
        <v>0</v>
      </c>
      <c r="D37" s="244">
        <f>SUM(D35*C37)</f>
        <v>0</v>
      </c>
      <c r="E37" s="244">
        <f>E35*C37</f>
        <v>0</v>
      </c>
      <c r="F37" s="244">
        <f>F35*C37</f>
        <v>0</v>
      </c>
      <c r="G37" s="244">
        <f>G35*C37</f>
        <v>0</v>
      </c>
      <c r="H37" s="244">
        <f>H35*C37</f>
        <v>0</v>
      </c>
      <c r="I37" s="244">
        <f>I35*C37</f>
        <v>0</v>
      </c>
      <c r="J37" s="244">
        <f>J35*C37</f>
        <v>0</v>
      </c>
      <c r="K37" s="244">
        <f>K35*C37</f>
        <v>0</v>
      </c>
      <c r="L37" s="326"/>
      <c r="M37" s="326"/>
      <c r="N37" s="329"/>
      <c r="O37" s="244">
        <f>SUM(D37:K37)</f>
        <v>0</v>
      </c>
    </row>
    <row r="38" spans="1:15" ht="12.25" customHeight="1" x14ac:dyDescent="0.25">
      <c r="A38" s="332">
        <v>12</v>
      </c>
      <c r="B38" s="315">
        <f>Salaries!B16</f>
        <v>0</v>
      </c>
      <c r="C38" s="318" t="s">
        <v>50</v>
      </c>
      <c r="D38" s="320">
        <f>SUM(Salaries!F16*0.0765)</f>
        <v>0</v>
      </c>
      <c r="E38" s="322">
        <v>0</v>
      </c>
      <c r="F38" s="322">
        <v>0</v>
      </c>
      <c r="G38" s="322">
        <v>0</v>
      </c>
      <c r="H38" s="322">
        <v>0</v>
      </c>
      <c r="I38" s="322">
        <v>0</v>
      </c>
      <c r="J38" s="322">
        <v>0</v>
      </c>
      <c r="K38" s="322">
        <v>0</v>
      </c>
      <c r="L38" s="324">
        <f>0</f>
        <v>0</v>
      </c>
      <c r="M38" s="324">
        <f>0</f>
        <v>0</v>
      </c>
      <c r="N38" s="327">
        <f t="shared" ref="N38" si="10">L38+M38</f>
        <v>0</v>
      </c>
      <c r="O38" s="330">
        <f>SUM(D38:K38)</f>
        <v>0</v>
      </c>
    </row>
    <row r="39" spans="1:15" ht="12.25" customHeight="1" x14ac:dyDescent="0.25">
      <c r="A39" s="313"/>
      <c r="B39" s="316"/>
      <c r="C39" s="319"/>
      <c r="D39" s="321"/>
      <c r="E39" s="323"/>
      <c r="F39" s="323"/>
      <c r="G39" s="323"/>
      <c r="H39" s="323"/>
      <c r="I39" s="323"/>
      <c r="J39" s="323"/>
      <c r="K39" s="323"/>
      <c r="L39" s="325"/>
      <c r="M39" s="325"/>
      <c r="N39" s="328"/>
      <c r="O39" s="331"/>
    </row>
    <row r="40" spans="1:15" ht="12.25" customHeight="1" thickBot="1" x14ac:dyDescent="0.3">
      <c r="A40" s="333"/>
      <c r="B40" s="317"/>
      <c r="C40" s="248">
        <f>Salaries!G16</f>
        <v>0</v>
      </c>
      <c r="D40" s="244">
        <f>SUM(D38*C40)</f>
        <v>0</v>
      </c>
      <c r="E40" s="244">
        <f>E38*C40</f>
        <v>0</v>
      </c>
      <c r="F40" s="244">
        <f>F38*C40</f>
        <v>0</v>
      </c>
      <c r="G40" s="244">
        <f>G38*C40</f>
        <v>0</v>
      </c>
      <c r="H40" s="244">
        <f>H38*C40</f>
        <v>0</v>
      </c>
      <c r="I40" s="244">
        <f>I38*C40</f>
        <v>0</v>
      </c>
      <c r="J40" s="244">
        <f>J38*C40</f>
        <v>0</v>
      </c>
      <c r="K40" s="244">
        <f>K38*C40</f>
        <v>0</v>
      </c>
      <c r="L40" s="326"/>
      <c r="M40" s="326"/>
      <c r="N40" s="329"/>
      <c r="O40" s="244">
        <f>SUM(D40:K40)</f>
        <v>0</v>
      </c>
    </row>
    <row r="41" spans="1:15" ht="12.25" hidden="1" customHeight="1" thickBot="1" x14ac:dyDescent="0.3">
      <c r="A41" s="135"/>
      <c r="B41" s="249"/>
      <c r="C41" s="250"/>
      <c r="D41" s="245"/>
      <c r="E41" s="163"/>
      <c r="F41" s="163"/>
      <c r="G41" s="163"/>
      <c r="H41" s="163"/>
      <c r="I41" s="163"/>
      <c r="J41" s="163"/>
      <c r="K41" s="163"/>
      <c r="L41" s="163"/>
      <c r="M41" s="163"/>
      <c r="N41" s="245"/>
      <c r="O41" s="245"/>
    </row>
    <row r="42" spans="1:15" ht="12.25" hidden="1" customHeight="1" x14ac:dyDescent="0.25">
      <c r="A42" s="135"/>
      <c r="B42" s="249"/>
      <c r="C42" s="250"/>
      <c r="D42" s="245"/>
      <c r="E42" s="163"/>
      <c r="F42" s="163"/>
      <c r="G42" s="163"/>
      <c r="H42" s="163"/>
      <c r="I42" s="163"/>
      <c r="J42" s="163"/>
      <c r="K42" s="163"/>
      <c r="L42" s="163"/>
      <c r="M42" s="163"/>
      <c r="N42" s="245"/>
      <c r="O42" s="245"/>
    </row>
    <row r="43" spans="1:15" ht="12.25" customHeight="1" x14ac:dyDescent="0.25">
      <c r="A43" s="341">
        <v>13</v>
      </c>
      <c r="B43" s="338">
        <f>Salaries!B17</f>
        <v>0</v>
      </c>
      <c r="C43" s="318" t="s">
        <v>50</v>
      </c>
      <c r="D43" s="320">
        <f>SUM(Salaries!F17*0.0765)</f>
        <v>0</v>
      </c>
      <c r="E43" s="322">
        <v>0</v>
      </c>
      <c r="F43" s="322">
        <v>0</v>
      </c>
      <c r="G43" s="322">
        <v>0</v>
      </c>
      <c r="H43" s="322">
        <v>0</v>
      </c>
      <c r="I43" s="322">
        <v>0</v>
      </c>
      <c r="J43" s="322">
        <v>0</v>
      </c>
      <c r="K43" s="322">
        <v>0</v>
      </c>
      <c r="L43" s="324">
        <f>0</f>
        <v>0</v>
      </c>
      <c r="M43" s="324">
        <f>0</f>
        <v>0</v>
      </c>
      <c r="N43" s="327">
        <f>L43+M43</f>
        <v>0</v>
      </c>
      <c r="O43" s="330">
        <f>SUM(D43:K43)</f>
        <v>0</v>
      </c>
    </row>
    <row r="44" spans="1:15" ht="12.25" customHeight="1" x14ac:dyDescent="0.25">
      <c r="A44" s="341"/>
      <c r="B44" s="338"/>
      <c r="C44" s="319"/>
      <c r="D44" s="321"/>
      <c r="E44" s="323"/>
      <c r="F44" s="323"/>
      <c r="G44" s="323"/>
      <c r="H44" s="323"/>
      <c r="I44" s="323"/>
      <c r="J44" s="323"/>
      <c r="K44" s="323"/>
      <c r="L44" s="325"/>
      <c r="M44" s="325"/>
      <c r="N44" s="328"/>
      <c r="O44" s="331"/>
    </row>
    <row r="45" spans="1:15" ht="12.25" customHeight="1" thickBot="1" x14ac:dyDescent="0.3">
      <c r="A45" s="333"/>
      <c r="B45" s="336"/>
      <c r="C45" s="248">
        <f>Salaries!G17</f>
        <v>0</v>
      </c>
      <c r="D45" s="244">
        <f>SUM(D43*C45)</f>
        <v>0</v>
      </c>
      <c r="E45" s="244">
        <f>E43*C45</f>
        <v>0</v>
      </c>
      <c r="F45" s="244">
        <f>F43*C45</f>
        <v>0</v>
      </c>
      <c r="G45" s="244">
        <f>G43*C45</f>
        <v>0</v>
      </c>
      <c r="H45" s="244">
        <f>H43*C45</f>
        <v>0</v>
      </c>
      <c r="I45" s="244">
        <f>I43*C45</f>
        <v>0</v>
      </c>
      <c r="J45" s="244">
        <f>J43*C45</f>
        <v>0</v>
      </c>
      <c r="K45" s="244">
        <f>K43*C45</f>
        <v>0</v>
      </c>
      <c r="L45" s="326"/>
      <c r="M45" s="326"/>
      <c r="N45" s="329"/>
      <c r="O45" s="244">
        <f>SUM(D45:K45)</f>
        <v>0</v>
      </c>
    </row>
    <row r="46" spans="1:15" ht="12.25" customHeight="1" x14ac:dyDescent="0.25">
      <c r="A46" s="339">
        <v>14</v>
      </c>
      <c r="B46" s="340">
        <f>Salaries!B18</f>
        <v>0</v>
      </c>
      <c r="C46" s="318" t="s">
        <v>50</v>
      </c>
      <c r="D46" s="320">
        <f>SUM(Salaries!F18*0.0765)</f>
        <v>0</v>
      </c>
      <c r="E46" s="322">
        <v>0</v>
      </c>
      <c r="F46" s="322">
        <v>0</v>
      </c>
      <c r="G46" s="322">
        <v>0</v>
      </c>
      <c r="H46" s="322">
        <v>0</v>
      </c>
      <c r="I46" s="322">
        <v>0</v>
      </c>
      <c r="J46" s="322">
        <v>0</v>
      </c>
      <c r="K46" s="322">
        <v>0</v>
      </c>
      <c r="L46" s="324">
        <f>0</f>
        <v>0</v>
      </c>
      <c r="M46" s="324">
        <f>0</f>
        <v>0</v>
      </c>
      <c r="N46" s="327">
        <f t="shared" ref="N46" si="11">L46+M46</f>
        <v>0</v>
      </c>
      <c r="O46" s="330">
        <f>SUM(D46:K46)</f>
        <v>0</v>
      </c>
    </row>
    <row r="47" spans="1:15" ht="12.25" customHeight="1" x14ac:dyDescent="0.25">
      <c r="A47" s="313"/>
      <c r="B47" s="316"/>
      <c r="C47" s="319"/>
      <c r="D47" s="321"/>
      <c r="E47" s="323"/>
      <c r="F47" s="323"/>
      <c r="G47" s="323"/>
      <c r="H47" s="323"/>
      <c r="I47" s="323"/>
      <c r="J47" s="323"/>
      <c r="K47" s="323"/>
      <c r="L47" s="325"/>
      <c r="M47" s="325"/>
      <c r="N47" s="328"/>
      <c r="O47" s="331"/>
    </row>
    <row r="48" spans="1:15" ht="12.25" customHeight="1" thickBot="1" x14ac:dyDescent="0.3">
      <c r="A48" s="333"/>
      <c r="B48" s="336"/>
      <c r="C48" s="248">
        <f>Salaries!G18</f>
        <v>0</v>
      </c>
      <c r="D48" s="244">
        <f>SUM(D46*C48)</f>
        <v>0</v>
      </c>
      <c r="E48" s="244">
        <f>E46*C48</f>
        <v>0</v>
      </c>
      <c r="F48" s="244">
        <f>F46*C48</f>
        <v>0</v>
      </c>
      <c r="G48" s="244">
        <f>G46*C48</f>
        <v>0</v>
      </c>
      <c r="H48" s="244">
        <f>H46*C48</f>
        <v>0</v>
      </c>
      <c r="I48" s="244">
        <f>I46*C48</f>
        <v>0</v>
      </c>
      <c r="J48" s="244">
        <f>J46*C48</f>
        <v>0</v>
      </c>
      <c r="K48" s="244">
        <f>K46*C48</f>
        <v>0</v>
      </c>
      <c r="L48" s="326"/>
      <c r="M48" s="326"/>
      <c r="N48" s="329"/>
      <c r="O48" s="244">
        <f>SUM(D48:K48)</f>
        <v>0</v>
      </c>
    </row>
    <row r="49" spans="1:15" ht="12.25" customHeight="1" x14ac:dyDescent="0.25">
      <c r="A49" s="332">
        <v>15</v>
      </c>
      <c r="B49" s="335">
        <f>Salaries!B19</f>
        <v>0</v>
      </c>
      <c r="C49" s="318" t="s">
        <v>50</v>
      </c>
      <c r="D49" s="320">
        <f>SUM(Salaries!F19*0.0765)</f>
        <v>0</v>
      </c>
      <c r="E49" s="322">
        <v>0</v>
      </c>
      <c r="F49" s="322">
        <v>0</v>
      </c>
      <c r="G49" s="322">
        <v>0</v>
      </c>
      <c r="H49" s="322">
        <v>0</v>
      </c>
      <c r="I49" s="322">
        <v>0</v>
      </c>
      <c r="J49" s="322">
        <v>0</v>
      </c>
      <c r="K49" s="322">
        <v>0</v>
      </c>
      <c r="L49" s="324">
        <f>0</f>
        <v>0</v>
      </c>
      <c r="M49" s="324">
        <f>0</f>
        <v>0</v>
      </c>
      <c r="N49" s="327">
        <f t="shared" ref="N49" si="12">L49+M49</f>
        <v>0</v>
      </c>
      <c r="O49" s="330">
        <f>SUM(D49:K49)</f>
        <v>0</v>
      </c>
    </row>
    <row r="50" spans="1:15" ht="12.25" customHeight="1" x14ac:dyDescent="0.25">
      <c r="A50" s="313"/>
      <c r="B50" s="316"/>
      <c r="C50" s="319"/>
      <c r="D50" s="321"/>
      <c r="E50" s="323"/>
      <c r="F50" s="323"/>
      <c r="G50" s="323"/>
      <c r="H50" s="323"/>
      <c r="I50" s="323"/>
      <c r="J50" s="323"/>
      <c r="K50" s="323"/>
      <c r="L50" s="325"/>
      <c r="M50" s="325"/>
      <c r="N50" s="328"/>
      <c r="O50" s="331"/>
    </row>
    <row r="51" spans="1:15" ht="12.25" customHeight="1" thickBot="1" x14ac:dyDescent="0.3">
      <c r="A51" s="333"/>
      <c r="B51" s="336"/>
      <c r="C51" s="248">
        <f>Salaries!G19</f>
        <v>0</v>
      </c>
      <c r="D51" s="244">
        <f>SUM(D49*C51)</f>
        <v>0</v>
      </c>
      <c r="E51" s="244">
        <f>E49*C51</f>
        <v>0</v>
      </c>
      <c r="F51" s="244">
        <f>F49*C51</f>
        <v>0</v>
      </c>
      <c r="G51" s="244">
        <f>G49*C51</f>
        <v>0</v>
      </c>
      <c r="H51" s="244">
        <f>H49*C51</f>
        <v>0</v>
      </c>
      <c r="I51" s="244">
        <f>I49*C51</f>
        <v>0</v>
      </c>
      <c r="J51" s="244">
        <f>J49*C51</f>
        <v>0</v>
      </c>
      <c r="K51" s="244">
        <f>K49*C51</f>
        <v>0</v>
      </c>
      <c r="L51" s="326"/>
      <c r="M51" s="326"/>
      <c r="N51" s="329"/>
      <c r="O51" s="244">
        <f>SUM(D51:K51)</f>
        <v>0</v>
      </c>
    </row>
    <row r="52" spans="1:15" ht="12.25" customHeight="1" x14ac:dyDescent="0.25">
      <c r="A52" s="332">
        <v>16</v>
      </c>
      <c r="B52" s="335">
        <f>Salaries!B20</f>
        <v>0</v>
      </c>
      <c r="C52" s="318" t="s">
        <v>50</v>
      </c>
      <c r="D52" s="320">
        <f>SUM(Salaries!F20*0.0765)</f>
        <v>0</v>
      </c>
      <c r="E52" s="322">
        <v>0</v>
      </c>
      <c r="F52" s="322">
        <v>0</v>
      </c>
      <c r="G52" s="322">
        <v>0</v>
      </c>
      <c r="H52" s="322">
        <v>0</v>
      </c>
      <c r="I52" s="322">
        <v>0</v>
      </c>
      <c r="J52" s="322">
        <v>0</v>
      </c>
      <c r="K52" s="322">
        <v>0</v>
      </c>
      <c r="L52" s="324">
        <f>0</f>
        <v>0</v>
      </c>
      <c r="M52" s="324">
        <f>0</f>
        <v>0</v>
      </c>
      <c r="N52" s="327">
        <f t="shared" ref="N52" si="13">L52+M52</f>
        <v>0</v>
      </c>
      <c r="O52" s="330">
        <f>SUM(D52:K52)</f>
        <v>0</v>
      </c>
    </row>
    <row r="53" spans="1:15" ht="12.25" customHeight="1" x14ac:dyDescent="0.25">
      <c r="A53" s="313"/>
      <c r="B53" s="316"/>
      <c r="C53" s="319"/>
      <c r="D53" s="321"/>
      <c r="E53" s="323"/>
      <c r="F53" s="323"/>
      <c r="G53" s="323"/>
      <c r="H53" s="323"/>
      <c r="I53" s="323"/>
      <c r="J53" s="323"/>
      <c r="K53" s="323"/>
      <c r="L53" s="325"/>
      <c r="M53" s="325"/>
      <c r="N53" s="328"/>
      <c r="O53" s="331"/>
    </row>
    <row r="54" spans="1:15" ht="12.25" customHeight="1" thickBot="1" x14ac:dyDescent="0.3">
      <c r="A54" s="333"/>
      <c r="B54" s="336"/>
      <c r="C54" s="248">
        <f>Salaries!G20</f>
        <v>0</v>
      </c>
      <c r="D54" s="244">
        <f>SUM(D52*C54)</f>
        <v>0</v>
      </c>
      <c r="E54" s="244">
        <f>E52*C54</f>
        <v>0</v>
      </c>
      <c r="F54" s="244">
        <f>F52*C54</f>
        <v>0</v>
      </c>
      <c r="G54" s="244">
        <f>G52*C54</f>
        <v>0</v>
      </c>
      <c r="H54" s="244">
        <f>H52*C54</f>
        <v>0</v>
      </c>
      <c r="I54" s="244">
        <f>I52*C54</f>
        <v>0</v>
      </c>
      <c r="J54" s="244">
        <f>J52*C54</f>
        <v>0</v>
      </c>
      <c r="K54" s="244">
        <f>K52*C54</f>
        <v>0</v>
      </c>
      <c r="L54" s="326"/>
      <c r="M54" s="326"/>
      <c r="N54" s="329"/>
      <c r="O54" s="244">
        <f>SUM(D54:K54)</f>
        <v>0</v>
      </c>
    </row>
    <row r="55" spans="1:15" ht="12.25" customHeight="1" x14ac:dyDescent="0.25">
      <c r="A55" s="332">
        <v>17</v>
      </c>
      <c r="B55" s="335">
        <f>Salaries!B21</f>
        <v>0</v>
      </c>
      <c r="C55" s="318" t="s">
        <v>50</v>
      </c>
      <c r="D55" s="320">
        <f>SUM(Salaries!F21*0.0765)</f>
        <v>0</v>
      </c>
      <c r="E55" s="322">
        <v>0</v>
      </c>
      <c r="F55" s="322">
        <v>0</v>
      </c>
      <c r="G55" s="322">
        <v>0</v>
      </c>
      <c r="H55" s="322">
        <v>0</v>
      </c>
      <c r="I55" s="322">
        <v>0</v>
      </c>
      <c r="J55" s="322">
        <v>0</v>
      </c>
      <c r="K55" s="322">
        <v>0</v>
      </c>
      <c r="L55" s="324">
        <f>0</f>
        <v>0</v>
      </c>
      <c r="M55" s="324">
        <f>0</f>
        <v>0</v>
      </c>
      <c r="N55" s="327">
        <f t="shared" ref="N55" si="14">L55+M55</f>
        <v>0</v>
      </c>
      <c r="O55" s="330">
        <f>SUM(D55:K55)</f>
        <v>0</v>
      </c>
    </row>
    <row r="56" spans="1:15" ht="12.25" customHeight="1" x14ac:dyDescent="0.25">
      <c r="A56" s="313"/>
      <c r="B56" s="316"/>
      <c r="C56" s="319"/>
      <c r="D56" s="321"/>
      <c r="E56" s="323"/>
      <c r="F56" s="323"/>
      <c r="G56" s="323"/>
      <c r="H56" s="323"/>
      <c r="I56" s="323"/>
      <c r="J56" s="323"/>
      <c r="K56" s="323"/>
      <c r="L56" s="325"/>
      <c r="M56" s="325"/>
      <c r="N56" s="328"/>
      <c r="O56" s="331"/>
    </row>
    <row r="57" spans="1:15" ht="12.25" customHeight="1" thickBot="1" x14ac:dyDescent="0.3">
      <c r="A57" s="333"/>
      <c r="B57" s="336"/>
      <c r="C57" s="248">
        <f>Salaries!G21</f>
        <v>0</v>
      </c>
      <c r="D57" s="244">
        <f>SUM(D55*C57)</f>
        <v>0</v>
      </c>
      <c r="E57" s="244">
        <f>E55*C57</f>
        <v>0</v>
      </c>
      <c r="F57" s="244">
        <f>F55*C57</f>
        <v>0</v>
      </c>
      <c r="G57" s="244">
        <f>G55*C57</f>
        <v>0</v>
      </c>
      <c r="H57" s="244">
        <f>H55*C57</f>
        <v>0</v>
      </c>
      <c r="I57" s="244">
        <f>I55*C57</f>
        <v>0</v>
      </c>
      <c r="J57" s="244">
        <f>J55*C57</f>
        <v>0</v>
      </c>
      <c r="K57" s="244">
        <f>K55*C57</f>
        <v>0</v>
      </c>
      <c r="L57" s="326"/>
      <c r="M57" s="326"/>
      <c r="N57" s="329"/>
      <c r="O57" s="244">
        <f>SUM(D57:K57)</f>
        <v>0</v>
      </c>
    </row>
    <row r="58" spans="1:15" ht="12.25" customHeight="1" x14ac:dyDescent="0.25">
      <c r="A58" s="332">
        <v>18</v>
      </c>
      <c r="B58" s="335">
        <f>Salaries!B22</f>
        <v>0</v>
      </c>
      <c r="C58" s="318" t="s">
        <v>50</v>
      </c>
      <c r="D58" s="320">
        <f>SUM(Salaries!F22*0.0765)</f>
        <v>0</v>
      </c>
      <c r="E58" s="322">
        <v>0</v>
      </c>
      <c r="F58" s="322">
        <v>0</v>
      </c>
      <c r="G58" s="322">
        <v>0</v>
      </c>
      <c r="H58" s="322">
        <v>0</v>
      </c>
      <c r="I58" s="322">
        <v>0</v>
      </c>
      <c r="J58" s="322">
        <v>0</v>
      </c>
      <c r="K58" s="322">
        <v>0</v>
      </c>
      <c r="L58" s="324">
        <f>0</f>
        <v>0</v>
      </c>
      <c r="M58" s="324">
        <f>0</f>
        <v>0</v>
      </c>
      <c r="N58" s="327">
        <f t="shared" ref="N58" si="15">L58+M58</f>
        <v>0</v>
      </c>
      <c r="O58" s="330">
        <f>SUM(D58:K58)</f>
        <v>0</v>
      </c>
    </row>
    <row r="59" spans="1:15" ht="12.25" customHeight="1" x14ac:dyDescent="0.25">
      <c r="A59" s="313"/>
      <c r="B59" s="316"/>
      <c r="C59" s="319"/>
      <c r="D59" s="321"/>
      <c r="E59" s="323"/>
      <c r="F59" s="323"/>
      <c r="G59" s="323"/>
      <c r="H59" s="323"/>
      <c r="I59" s="323"/>
      <c r="J59" s="323"/>
      <c r="K59" s="323"/>
      <c r="L59" s="325"/>
      <c r="M59" s="325"/>
      <c r="N59" s="328"/>
      <c r="O59" s="331"/>
    </row>
    <row r="60" spans="1:15" ht="12.25" customHeight="1" thickBot="1" x14ac:dyDescent="0.3">
      <c r="A60" s="333"/>
      <c r="B60" s="336"/>
      <c r="C60" s="248">
        <f>Salaries!G22</f>
        <v>0</v>
      </c>
      <c r="D60" s="244">
        <f>SUM(D58*C60)</f>
        <v>0</v>
      </c>
      <c r="E60" s="244">
        <f>E58*C60</f>
        <v>0</v>
      </c>
      <c r="F60" s="244">
        <f>F58*C60</f>
        <v>0</v>
      </c>
      <c r="G60" s="244">
        <f>G58*C60</f>
        <v>0</v>
      </c>
      <c r="H60" s="244">
        <f>H58*C60</f>
        <v>0</v>
      </c>
      <c r="I60" s="244">
        <f>I58*C60</f>
        <v>0</v>
      </c>
      <c r="J60" s="244">
        <f>J58*C60</f>
        <v>0</v>
      </c>
      <c r="K60" s="244">
        <f>K58*C60</f>
        <v>0</v>
      </c>
      <c r="L60" s="326"/>
      <c r="M60" s="326"/>
      <c r="N60" s="329"/>
      <c r="O60" s="244">
        <f>SUM(D60:K60)</f>
        <v>0</v>
      </c>
    </row>
    <row r="61" spans="1:15" ht="12.25" customHeight="1" x14ac:dyDescent="0.25">
      <c r="A61" s="332">
        <v>19</v>
      </c>
      <c r="B61" s="335">
        <f>Salaries!B23</f>
        <v>0</v>
      </c>
      <c r="C61" s="318" t="s">
        <v>50</v>
      </c>
      <c r="D61" s="320">
        <f>SUM(Salaries!F23*0.0765)</f>
        <v>0</v>
      </c>
      <c r="E61" s="322">
        <v>0</v>
      </c>
      <c r="F61" s="322">
        <v>0</v>
      </c>
      <c r="G61" s="322">
        <v>0</v>
      </c>
      <c r="H61" s="322">
        <v>0</v>
      </c>
      <c r="I61" s="322">
        <v>0</v>
      </c>
      <c r="J61" s="322">
        <v>0</v>
      </c>
      <c r="K61" s="322">
        <v>0</v>
      </c>
      <c r="L61" s="324">
        <f>0</f>
        <v>0</v>
      </c>
      <c r="M61" s="324">
        <f>0</f>
        <v>0</v>
      </c>
      <c r="N61" s="327">
        <f t="shared" ref="N61" si="16">L61+M61</f>
        <v>0</v>
      </c>
      <c r="O61" s="330">
        <f>SUM(D61:K61)</f>
        <v>0</v>
      </c>
    </row>
    <row r="62" spans="1:15" ht="12.25" customHeight="1" x14ac:dyDescent="0.25">
      <c r="A62" s="313"/>
      <c r="B62" s="316"/>
      <c r="C62" s="319"/>
      <c r="D62" s="321"/>
      <c r="E62" s="323"/>
      <c r="F62" s="323"/>
      <c r="G62" s="323"/>
      <c r="H62" s="323"/>
      <c r="I62" s="323"/>
      <c r="J62" s="323"/>
      <c r="K62" s="323"/>
      <c r="L62" s="325"/>
      <c r="M62" s="325"/>
      <c r="N62" s="328"/>
      <c r="O62" s="331"/>
    </row>
    <row r="63" spans="1:15" ht="12.25" customHeight="1" thickBot="1" x14ac:dyDescent="0.3">
      <c r="A63" s="333"/>
      <c r="B63" s="336"/>
      <c r="C63" s="248">
        <f>Salaries!G23</f>
        <v>0</v>
      </c>
      <c r="D63" s="244">
        <f>SUM(D61*C63)</f>
        <v>0</v>
      </c>
      <c r="E63" s="244">
        <f>E61*C63</f>
        <v>0</v>
      </c>
      <c r="F63" s="244">
        <f>F61*C63</f>
        <v>0</v>
      </c>
      <c r="G63" s="244">
        <f>G61*C63</f>
        <v>0</v>
      </c>
      <c r="H63" s="244">
        <f>H61*C63</f>
        <v>0</v>
      </c>
      <c r="I63" s="244">
        <f>I61*C63</f>
        <v>0</v>
      </c>
      <c r="J63" s="244">
        <f>J61*C63</f>
        <v>0</v>
      </c>
      <c r="K63" s="244">
        <f>K61*C63</f>
        <v>0</v>
      </c>
      <c r="L63" s="326"/>
      <c r="M63" s="326"/>
      <c r="N63" s="329"/>
      <c r="O63" s="244">
        <f>SUM(D63:K63)</f>
        <v>0</v>
      </c>
    </row>
    <row r="64" spans="1:15" ht="12.25" customHeight="1" x14ac:dyDescent="0.25">
      <c r="A64" s="332">
        <v>20</v>
      </c>
      <c r="B64" s="315">
        <f>Salaries!B24</f>
        <v>0</v>
      </c>
      <c r="C64" s="318" t="s">
        <v>50</v>
      </c>
      <c r="D64" s="320">
        <f>SUM(Salaries!F24*0.0765)</f>
        <v>0</v>
      </c>
      <c r="E64" s="322">
        <v>0</v>
      </c>
      <c r="F64" s="322">
        <v>0</v>
      </c>
      <c r="G64" s="322">
        <v>0</v>
      </c>
      <c r="H64" s="322">
        <v>0</v>
      </c>
      <c r="I64" s="322">
        <v>0</v>
      </c>
      <c r="J64" s="322">
        <v>0</v>
      </c>
      <c r="K64" s="322">
        <v>0</v>
      </c>
      <c r="L64" s="324">
        <f>0</f>
        <v>0</v>
      </c>
      <c r="M64" s="324">
        <f>0</f>
        <v>0</v>
      </c>
      <c r="N64" s="327">
        <f t="shared" ref="N64" si="17">L64+M64</f>
        <v>0</v>
      </c>
      <c r="O64" s="330">
        <f>SUM(D64:K64)</f>
        <v>0</v>
      </c>
    </row>
    <row r="65" spans="1:15" ht="12.25" customHeight="1" x14ac:dyDescent="0.25">
      <c r="A65" s="313"/>
      <c r="B65" s="316"/>
      <c r="C65" s="319"/>
      <c r="D65" s="321"/>
      <c r="E65" s="323"/>
      <c r="F65" s="323"/>
      <c r="G65" s="323"/>
      <c r="H65" s="323"/>
      <c r="I65" s="323"/>
      <c r="J65" s="323"/>
      <c r="K65" s="323"/>
      <c r="L65" s="325"/>
      <c r="M65" s="325"/>
      <c r="N65" s="328"/>
      <c r="O65" s="331"/>
    </row>
    <row r="66" spans="1:15" ht="12.25" customHeight="1" thickBot="1" x14ac:dyDescent="0.3">
      <c r="A66" s="333"/>
      <c r="B66" s="317"/>
      <c r="C66" s="248">
        <f>Salaries!G24</f>
        <v>0</v>
      </c>
      <c r="D66" s="244">
        <f>SUM(D64*C66)</f>
        <v>0</v>
      </c>
      <c r="E66" s="244">
        <f>E64*C66</f>
        <v>0</v>
      </c>
      <c r="F66" s="244">
        <f>F64*C66</f>
        <v>0</v>
      </c>
      <c r="G66" s="244">
        <f>G64*C66</f>
        <v>0</v>
      </c>
      <c r="H66" s="244">
        <f>H64*C66</f>
        <v>0</v>
      </c>
      <c r="I66" s="244">
        <f>I64*C66</f>
        <v>0</v>
      </c>
      <c r="J66" s="244">
        <f>J64*C66</f>
        <v>0</v>
      </c>
      <c r="K66" s="244">
        <f>K64*C66</f>
        <v>0</v>
      </c>
      <c r="L66" s="326"/>
      <c r="M66" s="326"/>
      <c r="N66" s="329"/>
      <c r="O66" s="244">
        <f>SUM(D66:K66)</f>
        <v>0</v>
      </c>
    </row>
    <row r="67" spans="1:15" ht="12.25" customHeight="1" x14ac:dyDescent="0.25">
      <c r="A67" s="332">
        <v>21</v>
      </c>
      <c r="B67" s="315">
        <f>Salaries!B25</f>
        <v>0</v>
      </c>
      <c r="C67" s="318" t="s">
        <v>50</v>
      </c>
      <c r="D67" s="320">
        <f>SUM(Salaries!F25*0.0765)</f>
        <v>0</v>
      </c>
      <c r="E67" s="322">
        <v>0</v>
      </c>
      <c r="F67" s="322">
        <v>0</v>
      </c>
      <c r="G67" s="322">
        <v>0</v>
      </c>
      <c r="H67" s="322">
        <v>0</v>
      </c>
      <c r="I67" s="322">
        <v>0</v>
      </c>
      <c r="J67" s="322">
        <v>0</v>
      </c>
      <c r="K67" s="322">
        <v>0</v>
      </c>
      <c r="L67" s="324">
        <f>0</f>
        <v>0</v>
      </c>
      <c r="M67" s="324">
        <f>0</f>
        <v>0</v>
      </c>
      <c r="N67" s="327">
        <f t="shared" ref="N67" si="18">L67+M67</f>
        <v>0</v>
      </c>
      <c r="O67" s="330">
        <f>SUM(D67:K67)</f>
        <v>0</v>
      </c>
    </row>
    <row r="68" spans="1:15" ht="12.25" customHeight="1" x14ac:dyDescent="0.25">
      <c r="A68" s="313"/>
      <c r="B68" s="316"/>
      <c r="C68" s="319"/>
      <c r="D68" s="321"/>
      <c r="E68" s="323"/>
      <c r="F68" s="323"/>
      <c r="G68" s="323"/>
      <c r="H68" s="323"/>
      <c r="I68" s="323"/>
      <c r="J68" s="323"/>
      <c r="K68" s="323"/>
      <c r="L68" s="325"/>
      <c r="M68" s="325"/>
      <c r="N68" s="328"/>
      <c r="O68" s="331"/>
    </row>
    <row r="69" spans="1:15" ht="12.25" customHeight="1" thickBot="1" x14ac:dyDescent="0.3">
      <c r="A69" s="333"/>
      <c r="B69" s="317"/>
      <c r="C69" s="248">
        <f>Salaries!G25</f>
        <v>0</v>
      </c>
      <c r="D69" s="244">
        <f>SUM(D67*C69)</f>
        <v>0</v>
      </c>
      <c r="E69" s="244">
        <f>E67*C69</f>
        <v>0</v>
      </c>
      <c r="F69" s="244">
        <f>F67*C69</f>
        <v>0</v>
      </c>
      <c r="G69" s="244">
        <f>G67*C69</f>
        <v>0</v>
      </c>
      <c r="H69" s="244">
        <f>H67*C69</f>
        <v>0</v>
      </c>
      <c r="I69" s="244">
        <f>I67*C69</f>
        <v>0</v>
      </c>
      <c r="J69" s="244">
        <f>J67*C69</f>
        <v>0</v>
      </c>
      <c r="K69" s="244">
        <f>K67*C69</f>
        <v>0</v>
      </c>
      <c r="L69" s="326"/>
      <c r="M69" s="326"/>
      <c r="N69" s="329"/>
      <c r="O69" s="244">
        <f>SUM(D69:K69)</f>
        <v>0</v>
      </c>
    </row>
    <row r="70" spans="1:15" ht="12.25" customHeight="1" x14ac:dyDescent="0.25">
      <c r="A70" s="332">
        <v>22</v>
      </c>
      <c r="B70" s="315">
        <f>Salaries!B26</f>
        <v>0</v>
      </c>
      <c r="C70" s="318" t="s">
        <v>50</v>
      </c>
      <c r="D70" s="320">
        <f>SUM(Salaries!F26*0.0765)</f>
        <v>0</v>
      </c>
      <c r="E70" s="322">
        <v>0</v>
      </c>
      <c r="F70" s="322">
        <v>0</v>
      </c>
      <c r="G70" s="322">
        <v>0</v>
      </c>
      <c r="H70" s="322">
        <v>0</v>
      </c>
      <c r="I70" s="322">
        <v>0</v>
      </c>
      <c r="J70" s="322">
        <v>0</v>
      </c>
      <c r="K70" s="322">
        <v>0</v>
      </c>
      <c r="L70" s="324">
        <f>0</f>
        <v>0</v>
      </c>
      <c r="M70" s="324">
        <f>0</f>
        <v>0</v>
      </c>
      <c r="N70" s="327">
        <f t="shared" ref="N70" si="19">L70+M70</f>
        <v>0</v>
      </c>
      <c r="O70" s="330">
        <f>SUM(D70:K70)</f>
        <v>0</v>
      </c>
    </row>
    <row r="71" spans="1:15" ht="12.25" customHeight="1" x14ac:dyDescent="0.25">
      <c r="A71" s="313"/>
      <c r="B71" s="316"/>
      <c r="C71" s="319"/>
      <c r="D71" s="321"/>
      <c r="E71" s="323"/>
      <c r="F71" s="323"/>
      <c r="G71" s="323"/>
      <c r="H71" s="323"/>
      <c r="I71" s="323"/>
      <c r="J71" s="323"/>
      <c r="K71" s="323"/>
      <c r="L71" s="325"/>
      <c r="M71" s="325"/>
      <c r="N71" s="328"/>
      <c r="O71" s="331"/>
    </row>
    <row r="72" spans="1:15" ht="12.25" customHeight="1" thickBot="1" x14ac:dyDescent="0.3">
      <c r="A72" s="333"/>
      <c r="B72" s="317"/>
      <c r="C72" s="248">
        <f>Salaries!G26</f>
        <v>0</v>
      </c>
      <c r="D72" s="244">
        <f>SUM(D70*C72)</f>
        <v>0</v>
      </c>
      <c r="E72" s="244">
        <f>E70*C72</f>
        <v>0</v>
      </c>
      <c r="F72" s="244">
        <f>F70*C72</f>
        <v>0</v>
      </c>
      <c r="G72" s="244">
        <f>G70*C72</f>
        <v>0</v>
      </c>
      <c r="H72" s="244">
        <f>H70*C72</f>
        <v>0</v>
      </c>
      <c r="I72" s="244">
        <f>I70*C72</f>
        <v>0</v>
      </c>
      <c r="J72" s="244">
        <f>J70*C72</f>
        <v>0</v>
      </c>
      <c r="K72" s="244">
        <f>K70*C72</f>
        <v>0</v>
      </c>
      <c r="L72" s="326"/>
      <c r="M72" s="326"/>
      <c r="N72" s="329"/>
      <c r="O72" s="244">
        <f>SUM(D72:K72)</f>
        <v>0</v>
      </c>
    </row>
    <row r="73" spans="1:15" ht="12.25" customHeight="1" x14ac:dyDescent="0.25">
      <c r="A73" s="312">
        <v>23</v>
      </c>
      <c r="B73" s="315">
        <f>Salaries!B27</f>
        <v>0</v>
      </c>
      <c r="C73" s="318" t="s">
        <v>50</v>
      </c>
      <c r="D73" s="320">
        <f>SUM(Salaries!F27*0.0765)</f>
        <v>0</v>
      </c>
      <c r="E73" s="322">
        <v>0</v>
      </c>
      <c r="F73" s="322">
        <v>0</v>
      </c>
      <c r="G73" s="322">
        <v>0</v>
      </c>
      <c r="H73" s="322">
        <v>0</v>
      </c>
      <c r="I73" s="322">
        <v>0</v>
      </c>
      <c r="J73" s="322">
        <v>0</v>
      </c>
      <c r="K73" s="322">
        <v>0</v>
      </c>
      <c r="L73" s="324">
        <f>0</f>
        <v>0</v>
      </c>
      <c r="M73" s="324">
        <f>0</f>
        <v>0</v>
      </c>
      <c r="N73" s="327">
        <f t="shared" ref="N73" si="20">L73+M73</f>
        <v>0</v>
      </c>
      <c r="O73" s="330">
        <f>SUM(D73:K73)</f>
        <v>0</v>
      </c>
    </row>
    <row r="74" spans="1:15" ht="12.25" customHeight="1" x14ac:dyDescent="0.25">
      <c r="A74" s="313"/>
      <c r="B74" s="316"/>
      <c r="C74" s="319"/>
      <c r="D74" s="321"/>
      <c r="E74" s="323"/>
      <c r="F74" s="323"/>
      <c r="G74" s="323"/>
      <c r="H74" s="323"/>
      <c r="I74" s="323"/>
      <c r="J74" s="323"/>
      <c r="K74" s="323"/>
      <c r="L74" s="325"/>
      <c r="M74" s="325"/>
      <c r="N74" s="328"/>
      <c r="O74" s="331"/>
    </row>
    <row r="75" spans="1:15" ht="12.25" customHeight="1" thickBot="1" x14ac:dyDescent="0.3">
      <c r="A75" s="314"/>
      <c r="B75" s="317"/>
      <c r="C75" s="248">
        <f>Salaries!G27</f>
        <v>0</v>
      </c>
      <c r="D75" s="244">
        <f>SUM(D73*C75)</f>
        <v>0</v>
      </c>
      <c r="E75" s="244">
        <f>E73*C75</f>
        <v>0</v>
      </c>
      <c r="F75" s="244">
        <f>F73*C75</f>
        <v>0</v>
      </c>
      <c r="G75" s="244">
        <f>G73*C75</f>
        <v>0</v>
      </c>
      <c r="H75" s="244">
        <f>H73*C75</f>
        <v>0</v>
      </c>
      <c r="I75" s="244">
        <f>I73*C75</f>
        <v>0</v>
      </c>
      <c r="J75" s="244">
        <f>J73*C75</f>
        <v>0</v>
      </c>
      <c r="K75" s="244">
        <f>K73*C75</f>
        <v>0</v>
      </c>
      <c r="L75" s="326"/>
      <c r="M75" s="326"/>
      <c r="N75" s="329"/>
      <c r="O75" s="244">
        <f>SUM(D75:K75)</f>
        <v>0</v>
      </c>
    </row>
    <row r="76" spans="1:15" ht="12.25" customHeight="1" x14ac:dyDescent="0.25">
      <c r="A76" s="312">
        <v>24</v>
      </c>
      <c r="B76" s="315">
        <f>Salaries!B28</f>
        <v>0</v>
      </c>
      <c r="C76" s="318" t="s">
        <v>50</v>
      </c>
      <c r="D76" s="320">
        <f>SUM(Salaries!F28*0.0765)</f>
        <v>0</v>
      </c>
      <c r="E76" s="322">
        <v>0</v>
      </c>
      <c r="F76" s="322">
        <v>0</v>
      </c>
      <c r="G76" s="322">
        <v>0</v>
      </c>
      <c r="H76" s="322">
        <v>0</v>
      </c>
      <c r="I76" s="322">
        <v>0</v>
      </c>
      <c r="J76" s="322">
        <v>0</v>
      </c>
      <c r="K76" s="322">
        <v>0</v>
      </c>
      <c r="L76" s="324">
        <f>0</f>
        <v>0</v>
      </c>
      <c r="M76" s="324">
        <f>0</f>
        <v>0</v>
      </c>
      <c r="N76" s="327">
        <f t="shared" ref="N76" si="21">L76+M76</f>
        <v>0</v>
      </c>
      <c r="O76" s="330">
        <f>SUM(D76:K76)</f>
        <v>0</v>
      </c>
    </row>
    <row r="77" spans="1:15" ht="12.25" customHeight="1" x14ac:dyDescent="0.25">
      <c r="A77" s="313"/>
      <c r="B77" s="316"/>
      <c r="C77" s="319"/>
      <c r="D77" s="321"/>
      <c r="E77" s="323"/>
      <c r="F77" s="323"/>
      <c r="G77" s="323"/>
      <c r="H77" s="323"/>
      <c r="I77" s="323"/>
      <c r="J77" s="323"/>
      <c r="K77" s="323"/>
      <c r="L77" s="325"/>
      <c r="M77" s="325"/>
      <c r="N77" s="328"/>
      <c r="O77" s="331"/>
    </row>
    <row r="78" spans="1:15" ht="12.25" customHeight="1" thickBot="1" x14ac:dyDescent="0.3">
      <c r="A78" s="314"/>
      <c r="B78" s="317"/>
      <c r="C78" s="248">
        <f>Salaries!G28</f>
        <v>0</v>
      </c>
      <c r="D78" s="244">
        <f>SUM(D76*C78)</f>
        <v>0</v>
      </c>
      <c r="E78" s="244">
        <f>E76*C78</f>
        <v>0</v>
      </c>
      <c r="F78" s="244">
        <f>F76*C78</f>
        <v>0</v>
      </c>
      <c r="G78" s="244">
        <f>G76*C78</f>
        <v>0</v>
      </c>
      <c r="H78" s="244">
        <f>H76*C78</f>
        <v>0</v>
      </c>
      <c r="I78" s="244">
        <f>I76*C78</f>
        <v>0</v>
      </c>
      <c r="J78" s="244">
        <f>J76*C78</f>
        <v>0</v>
      </c>
      <c r="K78" s="244">
        <f>K76*C78</f>
        <v>0</v>
      </c>
      <c r="L78" s="326"/>
      <c r="M78" s="326"/>
      <c r="N78" s="329"/>
      <c r="O78" s="244">
        <f>SUM(D78:K78)</f>
        <v>0</v>
      </c>
    </row>
    <row r="79" spans="1:15" ht="12.25" customHeight="1" x14ac:dyDescent="0.25">
      <c r="A79" s="312">
        <v>25</v>
      </c>
      <c r="B79" s="315">
        <f>Salaries!B29</f>
        <v>0</v>
      </c>
      <c r="C79" s="318" t="s">
        <v>50</v>
      </c>
      <c r="D79" s="320">
        <f>SUM(Salaries!F29*0.0765)</f>
        <v>0</v>
      </c>
      <c r="E79" s="322">
        <v>0</v>
      </c>
      <c r="F79" s="322">
        <v>0</v>
      </c>
      <c r="G79" s="322">
        <v>0</v>
      </c>
      <c r="H79" s="322">
        <v>0</v>
      </c>
      <c r="I79" s="322">
        <v>0</v>
      </c>
      <c r="J79" s="322">
        <v>0</v>
      </c>
      <c r="K79" s="322">
        <v>0</v>
      </c>
      <c r="L79" s="324">
        <f>0</f>
        <v>0</v>
      </c>
      <c r="M79" s="324">
        <f>0</f>
        <v>0</v>
      </c>
      <c r="N79" s="327">
        <f t="shared" ref="N79" si="22">L79+M79</f>
        <v>0</v>
      </c>
      <c r="O79" s="330">
        <f>SUM(D79:K79)</f>
        <v>0</v>
      </c>
    </row>
    <row r="80" spans="1:15" ht="12.25" customHeight="1" x14ac:dyDescent="0.25">
      <c r="A80" s="313"/>
      <c r="B80" s="316"/>
      <c r="C80" s="319"/>
      <c r="D80" s="321"/>
      <c r="E80" s="323"/>
      <c r="F80" s="323"/>
      <c r="G80" s="323"/>
      <c r="H80" s="323"/>
      <c r="I80" s="323"/>
      <c r="J80" s="323"/>
      <c r="K80" s="323"/>
      <c r="L80" s="325"/>
      <c r="M80" s="325"/>
      <c r="N80" s="328"/>
      <c r="O80" s="331"/>
    </row>
    <row r="81" spans="1:15" ht="12.25" customHeight="1" thickBot="1" x14ac:dyDescent="0.3">
      <c r="A81" s="314"/>
      <c r="B81" s="317"/>
      <c r="C81" s="248">
        <f>Salaries!G29</f>
        <v>0</v>
      </c>
      <c r="D81" s="244">
        <f>SUM(D79*C81)</f>
        <v>0</v>
      </c>
      <c r="E81" s="244">
        <f>E79*C81</f>
        <v>0</v>
      </c>
      <c r="F81" s="244">
        <f>F79*C81</f>
        <v>0</v>
      </c>
      <c r="G81" s="244">
        <f>G79*C81</f>
        <v>0</v>
      </c>
      <c r="H81" s="244">
        <f>H79*C81</f>
        <v>0</v>
      </c>
      <c r="I81" s="244">
        <f>I79*C81</f>
        <v>0</v>
      </c>
      <c r="J81" s="244">
        <f>J79*C81</f>
        <v>0</v>
      </c>
      <c r="K81" s="244">
        <f>K79*C81</f>
        <v>0</v>
      </c>
      <c r="L81" s="326"/>
      <c r="M81" s="326"/>
      <c r="N81" s="329"/>
      <c r="O81" s="244">
        <f>SUM(D81:K81)</f>
        <v>0</v>
      </c>
    </row>
    <row r="82" spans="1:15" ht="12.25" customHeight="1" x14ac:dyDescent="0.25">
      <c r="A82" s="312">
        <v>26</v>
      </c>
      <c r="B82" s="315">
        <f>Salaries!B30</f>
        <v>0</v>
      </c>
      <c r="C82" s="318" t="s">
        <v>50</v>
      </c>
      <c r="D82" s="320">
        <f>SUM(Salaries!F30*0.0765)</f>
        <v>0</v>
      </c>
      <c r="E82" s="322">
        <v>0</v>
      </c>
      <c r="F82" s="322">
        <v>0</v>
      </c>
      <c r="G82" s="322">
        <v>0</v>
      </c>
      <c r="H82" s="322">
        <v>0</v>
      </c>
      <c r="I82" s="322">
        <v>0</v>
      </c>
      <c r="J82" s="322">
        <v>0</v>
      </c>
      <c r="K82" s="322">
        <v>0</v>
      </c>
      <c r="L82" s="324">
        <f>0</f>
        <v>0</v>
      </c>
      <c r="M82" s="324">
        <f>0</f>
        <v>0</v>
      </c>
      <c r="N82" s="327">
        <f t="shared" ref="N82" si="23">L82+M82</f>
        <v>0</v>
      </c>
      <c r="O82" s="330">
        <f>SUM(D82:K82)</f>
        <v>0</v>
      </c>
    </row>
    <row r="83" spans="1:15" ht="12.25" customHeight="1" x14ac:dyDescent="0.25">
      <c r="A83" s="313"/>
      <c r="B83" s="316"/>
      <c r="C83" s="319"/>
      <c r="D83" s="321"/>
      <c r="E83" s="323"/>
      <c r="F83" s="323"/>
      <c r="G83" s="323"/>
      <c r="H83" s="323"/>
      <c r="I83" s="323"/>
      <c r="J83" s="323"/>
      <c r="K83" s="323"/>
      <c r="L83" s="325"/>
      <c r="M83" s="325"/>
      <c r="N83" s="328"/>
      <c r="O83" s="331"/>
    </row>
    <row r="84" spans="1:15" ht="12.25" customHeight="1" thickBot="1" x14ac:dyDescent="0.3">
      <c r="A84" s="314"/>
      <c r="B84" s="317"/>
      <c r="C84" s="248">
        <f>Salaries!G30</f>
        <v>0</v>
      </c>
      <c r="D84" s="244">
        <f>SUM(D82*C84)</f>
        <v>0</v>
      </c>
      <c r="E84" s="244">
        <f>E82*C84</f>
        <v>0</v>
      </c>
      <c r="F84" s="244">
        <f>F82*C84</f>
        <v>0</v>
      </c>
      <c r="G84" s="244">
        <f>G82*C84</f>
        <v>0</v>
      </c>
      <c r="H84" s="244">
        <f>H82*C84</f>
        <v>0</v>
      </c>
      <c r="I84" s="244">
        <f>I82*C84</f>
        <v>0</v>
      </c>
      <c r="J84" s="244">
        <f>J82*C84</f>
        <v>0</v>
      </c>
      <c r="K84" s="244">
        <f>K82*C84</f>
        <v>0</v>
      </c>
      <c r="L84" s="326"/>
      <c r="M84" s="326"/>
      <c r="N84" s="329"/>
      <c r="O84" s="244">
        <f>SUM(D84:K84)</f>
        <v>0</v>
      </c>
    </row>
    <row r="85" spans="1:15" ht="12.25" customHeight="1" x14ac:dyDescent="0.25">
      <c r="A85" s="312">
        <v>27</v>
      </c>
      <c r="B85" s="315">
        <f>Salaries!B31</f>
        <v>0</v>
      </c>
      <c r="C85" s="318" t="s">
        <v>50</v>
      </c>
      <c r="D85" s="320">
        <f>SUM(Salaries!F31*0.0765)</f>
        <v>0</v>
      </c>
      <c r="E85" s="322">
        <v>0</v>
      </c>
      <c r="F85" s="322">
        <v>0</v>
      </c>
      <c r="G85" s="322">
        <v>0</v>
      </c>
      <c r="H85" s="322">
        <v>0</v>
      </c>
      <c r="I85" s="322">
        <v>0</v>
      </c>
      <c r="J85" s="322">
        <v>0</v>
      </c>
      <c r="K85" s="322">
        <v>0</v>
      </c>
      <c r="L85" s="324">
        <f>0</f>
        <v>0</v>
      </c>
      <c r="M85" s="324">
        <f>0</f>
        <v>0</v>
      </c>
      <c r="N85" s="327">
        <f>L85+M85</f>
        <v>0</v>
      </c>
      <c r="O85" s="330">
        <f>SUM(D85:K85)</f>
        <v>0</v>
      </c>
    </row>
    <row r="86" spans="1:15" ht="12.25" customHeight="1" x14ac:dyDescent="0.25">
      <c r="A86" s="313"/>
      <c r="B86" s="316"/>
      <c r="C86" s="319"/>
      <c r="D86" s="321"/>
      <c r="E86" s="323"/>
      <c r="F86" s="323"/>
      <c r="G86" s="323"/>
      <c r="H86" s="323"/>
      <c r="I86" s="323"/>
      <c r="J86" s="323"/>
      <c r="K86" s="323"/>
      <c r="L86" s="325"/>
      <c r="M86" s="325"/>
      <c r="N86" s="328"/>
      <c r="O86" s="331"/>
    </row>
    <row r="87" spans="1:15" ht="12.25" customHeight="1" thickBot="1" x14ac:dyDescent="0.3">
      <c r="A87" s="314"/>
      <c r="B87" s="317"/>
      <c r="C87" s="248">
        <f>Salaries!G31</f>
        <v>0</v>
      </c>
      <c r="D87" s="244">
        <f>SUM(D85*C87)</f>
        <v>0</v>
      </c>
      <c r="E87" s="244">
        <f>E85*C87</f>
        <v>0</v>
      </c>
      <c r="F87" s="244">
        <f>F85*C87</f>
        <v>0</v>
      </c>
      <c r="G87" s="244">
        <f>G85*C87</f>
        <v>0</v>
      </c>
      <c r="H87" s="244">
        <f>H85*C87</f>
        <v>0</v>
      </c>
      <c r="I87" s="244">
        <f>I85*C87</f>
        <v>0</v>
      </c>
      <c r="J87" s="244">
        <f>J85*C87</f>
        <v>0</v>
      </c>
      <c r="K87" s="244">
        <f>K85*C87</f>
        <v>0</v>
      </c>
      <c r="L87" s="326"/>
      <c r="M87" s="326"/>
      <c r="N87" s="329"/>
      <c r="O87" s="244">
        <f>SUM(D87:K87)</f>
        <v>0</v>
      </c>
    </row>
    <row r="88" spans="1:15" ht="12.25" customHeight="1" x14ac:dyDescent="0.25">
      <c r="A88" s="312">
        <v>28</v>
      </c>
      <c r="B88" s="315">
        <f>Salaries!B32</f>
        <v>0</v>
      </c>
      <c r="C88" s="318" t="s">
        <v>50</v>
      </c>
      <c r="D88" s="320">
        <f>SUM(Salaries!F32*0.0765)</f>
        <v>0</v>
      </c>
      <c r="E88" s="322">
        <v>0</v>
      </c>
      <c r="F88" s="322">
        <v>0</v>
      </c>
      <c r="G88" s="322">
        <v>0</v>
      </c>
      <c r="H88" s="322">
        <v>0</v>
      </c>
      <c r="I88" s="322">
        <v>0</v>
      </c>
      <c r="J88" s="322">
        <v>0</v>
      </c>
      <c r="K88" s="322">
        <v>0</v>
      </c>
      <c r="L88" s="324">
        <f>0</f>
        <v>0</v>
      </c>
      <c r="M88" s="324">
        <f>0</f>
        <v>0</v>
      </c>
      <c r="N88" s="327">
        <f t="shared" ref="N88" si="24">L88+M88</f>
        <v>0</v>
      </c>
      <c r="O88" s="330">
        <f>SUM(D88:K88)</f>
        <v>0</v>
      </c>
    </row>
    <row r="89" spans="1:15" ht="12.25" customHeight="1" x14ac:dyDescent="0.25">
      <c r="A89" s="313"/>
      <c r="B89" s="316"/>
      <c r="C89" s="319"/>
      <c r="D89" s="321"/>
      <c r="E89" s="323"/>
      <c r="F89" s="323"/>
      <c r="G89" s="323"/>
      <c r="H89" s="323"/>
      <c r="I89" s="323"/>
      <c r="J89" s="323"/>
      <c r="K89" s="323"/>
      <c r="L89" s="325"/>
      <c r="M89" s="325"/>
      <c r="N89" s="328"/>
      <c r="O89" s="331"/>
    </row>
    <row r="90" spans="1:15" ht="12.25" customHeight="1" thickBot="1" x14ac:dyDescent="0.3">
      <c r="A90" s="314"/>
      <c r="B90" s="317"/>
      <c r="C90" s="248">
        <f>Salaries!G32</f>
        <v>0</v>
      </c>
      <c r="D90" s="244">
        <f>SUM(D88*C90)</f>
        <v>0</v>
      </c>
      <c r="E90" s="244">
        <f>E88*C90</f>
        <v>0</v>
      </c>
      <c r="F90" s="244">
        <f>F88*C90</f>
        <v>0</v>
      </c>
      <c r="G90" s="244">
        <f>G88*C90</f>
        <v>0</v>
      </c>
      <c r="H90" s="244">
        <f>H88*C90</f>
        <v>0</v>
      </c>
      <c r="I90" s="244">
        <f>I88*C90</f>
        <v>0</v>
      </c>
      <c r="J90" s="244">
        <f>J88*C90</f>
        <v>0</v>
      </c>
      <c r="K90" s="244">
        <f>K88*C90</f>
        <v>0</v>
      </c>
      <c r="L90" s="326"/>
      <c r="M90" s="326"/>
      <c r="N90" s="329"/>
      <c r="O90" s="244">
        <f>SUM(D90:K90)</f>
        <v>0</v>
      </c>
    </row>
    <row r="91" spans="1:15" ht="12.25" customHeight="1" x14ac:dyDescent="0.25">
      <c r="A91" s="312">
        <v>29</v>
      </c>
      <c r="B91" s="315">
        <f>Salaries!B33</f>
        <v>0</v>
      </c>
      <c r="C91" s="318" t="s">
        <v>50</v>
      </c>
      <c r="D91" s="320">
        <f>SUM(Salaries!F33*0.0765)</f>
        <v>0</v>
      </c>
      <c r="E91" s="322">
        <v>0</v>
      </c>
      <c r="F91" s="322">
        <v>0</v>
      </c>
      <c r="G91" s="322">
        <v>0</v>
      </c>
      <c r="H91" s="322">
        <v>0</v>
      </c>
      <c r="I91" s="322">
        <v>0</v>
      </c>
      <c r="J91" s="322">
        <v>0</v>
      </c>
      <c r="K91" s="322">
        <v>0</v>
      </c>
      <c r="L91" s="324">
        <f>0</f>
        <v>0</v>
      </c>
      <c r="M91" s="324">
        <f>0</f>
        <v>0</v>
      </c>
      <c r="N91" s="327">
        <f t="shared" ref="N91" si="25">L91+M91</f>
        <v>0</v>
      </c>
      <c r="O91" s="330">
        <f>SUM(D91:K91)</f>
        <v>0</v>
      </c>
    </row>
    <row r="92" spans="1:15" ht="12.25" customHeight="1" x14ac:dyDescent="0.25">
      <c r="A92" s="313"/>
      <c r="B92" s="316"/>
      <c r="C92" s="319"/>
      <c r="D92" s="321"/>
      <c r="E92" s="323"/>
      <c r="F92" s="323"/>
      <c r="G92" s="323"/>
      <c r="H92" s="323"/>
      <c r="I92" s="323"/>
      <c r="J92" s="323"/>
      <c r="K92" s="323"/>
      <c r="L92" s="325"/>
      <c r="M92" s="325"/>
      <c r="N92" s="328"/>
      <c r="O92" s="331"/>
    </row>
    <row r="93" spans="1:15" ht="12.25" customHeight="1" thickBot="1" x14ac:dyDescent="0.3">
      <c r="A93" s="314"/>
      <c r="B93" s="317"/>
      <c r="C93" s="248">
        <f>Salaries!G33</f>
        <v>0</v>
      </c>
      <c r="D93" s="244">
        <f>SUM(D91*C93)</f>
        <v>0</v>
      </c>
      <c r="E93" s="244">
        <f>E91*C93</f>
        <v>0</v>
      </c>
      <c r="F93" s="244">
        <f>F91*C93</f>
        <v>0</v>
      </c>
      <c r="G93" s="244">
        <f>G91*C93</f>
        <v>0</v>
      </c>
      <c r="H93" s="244">
        <f>H91*C93</f>
        <v>0</v>
      </c>
      <c r="I93" s="244">
        <f>I91*C93</f>
        <v>0</v>
      </c>
      <c r="J93" s="244">
        <f>J91*C93</f>
        <v>0</v>
      </c>
      <c r="K93" s="244">
        <f>K91*C93</f>
        <v>0</v>
      </c>
      <c r="L93" s="326"/>
      <c r="M93" s="326"/>
      <c r="N93" s="329"/>
      <c r="O93" s="244">
        <f>SUM(D93:K93)</f>
        <v>0</v>
      </c>
    </row>
    <row r="94" spans="1:15" ht="12.25" customHeight="1" x14ac:dyDescent="0.25">
      <c r="A94" s="312">
        <v>30</v>
      </c>
      <c r="B94" s="315">
        <f>Salaries!B34</f>
        <v>0</v>
      </c>
      <c r="C94" s="318" t="s">
        <v>50</v>
      </c>
      <c r="D94" s="320">
        <f>SUM(Salaries!F34*0.0765)</f>
        <v>0</v>
      </c>
      <c r="E94" s="322">
        <v>0</v>
      </c>
      <c r="F94" s="322">
        <v>0</v>
      </c>
      <c r="G94" s="322">
        <v>0</v>
      </c>
      <c r="H94" s="322">
        <v>0</v>
      </c>
      <c r="I94" s="322">
        <v>0</v>
      </c>
      <c r="J94" s="322">
        <v>0</v>
      </c>
      <c r="K94" s="322">
        <v>0</v>
      </c>
      <c r="L94" s="324">
        <f>0</f>
        <v>0</v>
      </c>
      <c r="M94" s="324">
        <f>0</f>
        <v>0</v>
      </c>
      <c r="N94" s="327">
        <f t="shared" ref="N94" si="26">L94+M94</f>
        <v>0</v>
      </c>
      <c r="O94" s="330">
        <f>SUM(D94:K94)</f>
        <v>0</v>
      </c>
    </row>
    <row r="95" spans="1:15" ht="12.25" customHeight="1" x14ac:dyDescent="0.25">
      <c r="A95" s="313"/>
      <c r="B95" s="316"/>
      <c r="C95" s="319"/>
      <c r="D95" s="321"/>
      <c r="E95" s="323"/>
      <c r="F95" s="323"/>
      <c r="G95" s="323"/>
      <c r="H95" s="323"/>
      <c r="I95" s="323"/>
      <c r="J95" s="323"/>
      <c r="K95" s="323"/>
      <c r="L95" s="325"/>
      <c r="M95" s="325"/>
      <c r="N95" s="328"/>
      <c r="O95" s="331"/>
    </row>
    <row r="96" spans="1:15" ht="12.25" customHeight="1" thickBot="1" x14ac:dyDescent="0.3">
      <c r="A96" s="314"/>
      <c r="B96" s="317"/>
      <c r="C96" s="248">
        <f>Salaries!G34</f>
        <v>0</v>
      </c>
      <c r="D96" s="244">
        <f>SUM(D94*C96)</f>
        <v>0</v>
      </c>
      <c r="E96" s="244">
        <f>E94*C96</f>
        <v>0</v>
      </c>
      <c r="F96" s="244">
        <f>F94*C96</f>
        <v>0</v>
      </c>
      <c r="G96" s="244">
        <f>G94*C96</f>
        <v>0</v>
      </c>
      <c r="H96" s="244">
        <f>H94*C96</f>
        <v>0</v>
      </c>
      <c r="I96" s="244">
        <f>I94*C96</f>
        <v>0</v>
      </c>
      <c r="J96" s="244">
        <f>J94*C96</f>
        <v>0</v>
      </c>
      <c r="K96" s="244">
        <f>K94*C96</f>
        <v>0</v>
      </c>
      <c r="L96" s="326"/>
      <c r="M96" s="326"/>
      <c r="N96" s="329"/>
      <c r="O96" s="244">
        <f>SUM(D96:K96)</f>
        <v>0</v>
      </c>
    </row>
    <row r="97" spans="1:15" ht="12.25" customHeight="1" x14ac:dyDescent="0.25">
      <c r="A97" s="312">
        <v>31</v>
      </c>
      <c r="B97" s="315">
        <f>Salaries!B35</f>
        <v>0</v>
      </c>
      <c r="C97" s="318" t="s">
        <v>50</v>
      </c>
      <c r="D97" s="320">
        <f>SUM(Salaries!F35*0.0765)</f>
        <v>0</v>
      </c>
      <c r="E97" s="322">
        <v>0</v>
      </c>
      <c r="F97" s="322">
        <v>0</v>
      </c>
      <c r="G97" s="322">
        <v>0</v>
      </c>
      <c r="H97" s="322">
        <v>0</v>
      </c>
      <c r="I97" s="322">
        <v>0</v>
      </c>
      <c r="J97" s="322">
        <v>0</v>
      </c>
      <c r="K97" s="322">
        <v>0</v>
      </c>
      <c r="L97" s="324">
        <f>0</f>
        <v>0</v>
      </c>
      <c r="M97" s="324">
        <f>0</f>
        <v>0</v>
      </c>
      <c r="N97" s="327">
        <f t="shared" ref="N97" si="27">L97+M97</f>
        <v>0</v>
      </c>
      <c r="O97" s="330">
        <f>SUM(D97:K97)</f>
        <v>0</v>
      </c>
    </row>
    <row r="98" spans="1:15" ht="12.25" customHeight="1" x14ac:dyDescent="0.25">
      <c r="A98" s="313"/>
      <c r="B98" s="316"/>
      <c r="C98" s="319"/>
      <c r="D98" s="321"/>
      <c r="E98" s="323"/>
      <c r="F98" s="323"/>
      <c r="G98" s="323"/>
      <c r="H98" s="323"/>
      <c r="I98" s="323"/>
      <c r="J98" s="323"/>
      <c r="K98" s="323"/>
      <c r="L98" s="325"/>
      <c r="M98" s="325"/>
      <c r="N98" s="328"/>
      <c r="O98" s="331"/>
    </row>
    <row r="99" spans="1:15" ht="12.25" customHeight="1" thickBot="1" x14ac:dyDescent="0.3">
      <c r="A99" s="314"/>
      <c r="B99" s="317"/>
      <c r="C99" s="248">
        <f>Salaries!G35</f>
        <v>0</v>
      </c>
      <c r="D99" s="244">
        <f>SUM(D97*C99)</f>
        <v>0</v>
      </c>
      <c r="E99" s="244">
        <f>E97*C99</f>
        <v>0</v>
      </c>
      <c r="F99" s="244">
        <f>F97*C99</f>
        <v>0</v>
      </c>
      <c r="G99" s="244">
        <f>G97*C99</f>
        <v>0</v>
      </c>
      <c r="H99" s="244">
        <f>H97*C99</f>
        <v>0</v>
      </c>
      <c r="I99" s="244">
        <f>I97*C99</f>
        <v>0</v>
      </c>
      <c r="J99" s="244">
        <f>J97*C99</f>
        <v>0</v>
      </c>
      <c r="K99" s="244">
        <f>K97*C99</f>
        <v>0</v>
      </c>
      <c r="L99" s="326"/>
      <c r="M99" s="326"/>
      <c r="N99" s="329"/>
      <c r="O99" s="244">
        <f>SUM(D99:K99)</f>
        <v>0</v>
      </c>
    </row>
    <row r="100" spans="1:15" ht="12.25" customHeight="1" x14ac:dyDescent="0.25">
      <c r="A100" s="312">
        <v>32</v>
      </c>
      <c r="B100" s="315">
        <f>Salaries!B36</f>
        <v>0</v>
      </c>
      <c r="C100" s="318" t="s">
        <v>50</v>
      </c>
      <c r="D100" s="320">
        <f>SUM(Salaries!F36*0.0765)</f>
        <v>0</v>
      </c>
      <c r="E100" s="322">
        <v>0</v>
      </c>
      <c r="F100" s="322">
        <v>0</v>
      </c>
      <c r="G100" s="322">
        <v>0</v>
      </c>
      <c r="H100" s="322">
        <v>0</v>
      </c>
      <c r="I100" s="322">
        <v>0</v>
      </c>
      <c r="J100" s="322">
        <v>0</v>
      </c>
      <c r="K100" s="322">
        <v>0</v>
      </c>
      <c r="L100" s="324">
        <f>0</f>
        <v>0</v>
      </c>
      <c r="M100" s="324">
        <f>0</f>
        <v>0</v>
      </c>
      <c r="N100" s="327">
        <f t="shared" ref="N100" si="28">L100+M100</f>
        <v>0</v>
      </c>
      <c r="O100" s="330">
        <f>SUM(D100:K100)</f>
        <v>0</v>
      </c>
    </row>
    <row r="101" spans="1:15" ht="12.25" customHeight="1" x14ac:dyDescent="0.25">
      <c r="A101" s="313"/>
      <c r="B101" s="316"/>
      <c r="C101" s="319"/>
      <c r="D101" s="321"/>
      <c r="E101" s="323"/>
      <c r="F101" s="323"/>
      <c r="G101" s="323"/>
      <c r="H101" s="323"/>
      <c r="I101" s="323"/>
      <c r="J101" s="323"/>
      <c r="K101" s="323"/>
      <c r="L101" s="325"/>
      <c r="M101" s="325"/>
      <c r="N101" s="328"/>
      <c r="O101" s="331"/>
    </row>
    <row r="102" spans="1:15" ht="12.25" customHeight="1" thickBot="1" x14ac:dyDescent="0.3">
      <c r="A102" s="314"/>
      <c r="B102" s="317"/>
      <c r="C102" s="248">
        <f>Salaries!G36</f>
        <v>0</v>
      </c>
      <c r="D102" s="244">
        <f>SUM(D100*C102)</f>
        <v>0</v>
      </c>
      <c r="E102" s="244">
        <f>E100*C102</f>
        <v>0</v>
      </c>
      <c r="F102" s="244">
        <f>F100*C102</f>
        <v>0</v>
      </c>
      <c r="G102" s="244">
        <f>G100*C102</f>
        <v>0</v>
      </c>
      <c r="H102" s="244">
        <f>H100*C102</f>
        <v>0</v>
      </c>
      <c r="I102" s="244">
        <f>I100*C102</f>
        <v>0</v>
      </c>
      <c r="J102" s="244">
        <f>J100*C102</f>
        <v>0</v>
      </c>
      <c r="K102" s="244">
        <f>K100*C102</f>
        <v>0</v>
      </c>
      <c r="L102" s="326"/>
      <c r="M102" s="326"/>
      <c r="N102" s="329"/>
      <c r="O102" s="244">
        <f>SUM(D102:K102)</f>
        <v>0</v>
      </c>
    </row>
    <row r="103" spans="1:15" ht="12.25" customHeight="1" x14ac:dyDescent="0.25">
      <c r="A103" s="312">
        <v>33</v>
      </c>
      <c r="B103" s="315">
        <f>Salaries!B37</f>
        <v>0</v>
      </c>
      <c r="C103" s="318" t="s">
        <v>50</v>
      </c>
      <c r="D103" s="320">
        <f>SUM(Salaries!F37*0.0765)</f>
        <v>0</v>
      </c>
      <c r="E103" s="322">
        <v>0</v>
      </c>
      <c r="F103" s="322">
        <v>0</v>
      </c>
      <c r="G103" s="322">
        <v>0</v>
      </c>
      <c r="H103" s="322">
        <v>0</v>
      </c>
      <c r="I103" s="322">
        <v>0</v>
      </c>
      <c r="J103" s="322">
        <v>0</v>
      </c>
      <c r="K103" s="322">
        <v>0</v>
      </c>
      <c r="L103" s="324">
        <f>0</f>
        <v>0</v>
      </c>
      <c r="M103" s="324">
        <f>0</f>
        <v>0</v>
      </c>
      <c r="N103" s="327">
        <f t="shared" ref="N103" si="29">L103+M103</f>
        <v>0</v>
      </c>
      <c r="O103" s="330">
        <f>SUM(D103:K103)</f>
        <v>0</v>
      </c>
    </row>
    <row r="104" spans="1:15" ht="12.25" customHeight="1" x14ac:dyDescent="0.25">
      <c r="A104" s="313"/>
      <c r="B104" s="316"/>
      <c r="C104" s="319"/>
      <c r="D104" s="321"/>
      <c r="E104" s="323"/>
      <c r="F104" s="323"/>
      <c r="G104" s="323"/>
      <c r="H104" s="323"/>
      <c r="I104" s="323"/>
      <c r="J104" s="323"/>
      <c r="K104" s="323"/>
      <c r="L104" s="325"/>
      <c r="M104" s="325"/>
      <c r="N104" s="328"/>
      <c r="O104" s="331"/>
    </row>
    <row r="105" spans="1:15" ht="12.25" customHeight="1" thickBot="1" x14ac:dyDescent="0.3">
      <c r="A105" s="314"/>
      <c r="B105" s="317"/>
      <c r="C105" s="248">
        <f>Salaries!G37</f>
        <v>0</v>
      </c>
      <c r="D105" s="244">
        <f>SUM(D103*C105)</f>
        <v>0</v>
      </c>
      <c r="E105" s="244">
        <f>E103*C105</f>
        <v>0</v>
      </c>
      <c r="F105" s="244">
        <f>F103*C105</f>
        <v>0</v>
      </c>
      <c r="G105" s="244">
        <f>G103*C105</f>
        <v>0</v>
      </c>
      <c r="H105" s="244">
        <f>H103*C105</f>
        <v>0</v>
      </c>
      <c r="I105" s="244">
        <f>I103*C105</f>
        <v>0</v>
      </c>
      <c r="J105" s="244">
        <f>J103*C105</f>
        <v>0</v>
      </c>
      <c r="K105" s="244">
        <f>K103*C105</f>
        <v>0</v>
      </c>
      <c r="L105" s="326"/>
      <c r="M105" s="326"/>
      <c r="N105" s="329"/>
      <c r="O105" s="244">
        <f>SUM(D105:K105)</f>
        <v>0</v>
      </c>
    </row>
    <row r="106" spans="1:15" ht="12.25" customHeight="1" x14ac:dyDescent="0.25">
      <c r="A106" s="312">
        <v>34</v>
      </c>
      <c r="B106" s="315">
        <f>Salaries!B38</f>
        <v>0</v>
      </c>
      <c r="C106" s="318" t="s">
        <v>50</v>
      </c>
      <c r="D106" s="320">
        <f>SUM(Salaries!F38*0.0765)</f>
        <v>0</v>
      </c>
      <c r="E106" s="322">
        <v>0</v>
      </c>
      <c r="F106" s="322">
        <v>0</v>
      </c>
      <c r="G106" s="322">
        <v>0</v>
      </c>
      <c r="H106" s="322">
        <v>0</v>
      </c>
      <c r="I106" s="322">
        <v>0</v>
      </c>
      <c r="J106" s="322">
        <v>0</v>
      </c>
      <c r="K106" s="322">
        <v>0</v>
      </c>
      <c r="L106" s="324">
        <f>0</f>
        <v>0</v>
      </c>
      <c r="M106" s="324">
        <f>0</f>
        <v>0</v>
      </c>
      <c r="N106" s="327">
        <f t="shared" ref="N106" si="30">L106+M106</f>
        <v>0</v>
      </c>
      <c r="O106" s="330">
        <f>SUM(D106:K106)</f>
        <v>0</v>
      </c>
    </row>
    <row r="107" spans="1:15" ht="12.25" customHeight="1" x14ac:dyDescent="0.25">
      <c r="A107" s="313"/>
      <c r="B107" s="316"/>
      <c r="C107" s="319"/>
      <c r="D107" s="321"/>
      <c r="E107" s="323"/>
      <c r="F107" s="323"/>
      <c r="G107" s="323"/>
      <c r="H107" s="323"/>
      <c r="I107" s="323"/>
      <c r="J107" s="323"/>
      <c r="K107" s="323"/>
      <c r="L107" s="325"/>
      <c r="M107" s="325"/>
      <c r="N107" s="328"/>
      <c r="O107" s="331"/>
    </row>
    <row r="108" spans="1:15" ht="12.25" customHeight="1" thickBot="1" x14ac:dyDescent="0.3">
      <c r="A108" s="314"/>
      <c r="B108" s="317"/>
      <c r="C108" s="248">
        <f>Salaries!G38</f>
        <v>0</v>
      </c>
      <c r="D108" s="244">
        <f>SUM(D106*C108)</f>
        <v>0</v>
      </c>
      <c r="E108" s="244">
        <f>E106*C108</f>
        <v>0</v>
      </c>
      <c r="F108" s="244">
        <f>F106*C108</f>
        <v>0</v>
      </c>
      <c r="G108" s="244">
        <f>G106*C108</f>
        <v>0</v>
      </c>
      <c r="H108" s="244">
        <f>H106*C108</f>
        <v>0</v>
      </c>
      <c r="I108" s="244">
        <f>I106*C108</f>
        <v>0</v>
      </c>
      <c r="J108" s="244">
        <f>J106*C108</f>
        <v>0</v>
      </c>
      <c r="K108" s="244">
        <f>K106*C108</f>
        <v>0</v>
      </c>
      <c r="L108" s="326"/>
      <c r="M108" s="326"/>
      <c r="N108" s="329"/>
      <c r="O108" s="244">
        <f>SUM(D108:K108)</f>
        <v>0</v>
      </c>
    </row>
    <row r="109" spans="1:15" ht="12.25" customHeight="1" x14ac:dyDescent="0.25">
      <c r="A109" s="312">
        <v>35</v>
      </c>
      <c r="B109" s="315">
        <f>Salaries!B39</f>
        <v>0</v>
      </c>
      <c r="C109" s="318" t="s">
        <v>50</v>
      </c>
      <c r="D109" s="320">
        <f>SUM(Salaries!F39*0.0765)</f>
        <v>0</v>
      </c>
      <c r="E109" s="322">
        <v>0</v>
      </c>
      <c r="F109" s="322">
        <v>0</v>
      </c>
      <c r="G109" s="322">
        <v>0</v>
      </c>
      <c r="H109" s="322">
        <v>0</v>
      </c>
      <c r="I109" s="322">
        <v>0</v>
      </c>
      <c r="J109" s="322">
        <v>0</v>
      </c>
      <c r="K109" s="322">
        <v>0</v>
      </c>
      <c r="L109" s="324">
        <f>0</f>
        <v>0</v>
      </c>
      <c r="M109" s="324">
        <f>0</f>
        <v>0</v>
      </c>
      <c r="N109" s="327">
        <f t="shared" ref="N109" si="31">L109+M109</f>
        <v>0</v>
      </c>
      <c r="O109" s="330">
        <f>SUM(D109:K109)</f>
        <v>0</v>
      </c>
    </row>
    <row r="110" spans="1:15" ht="12.25" customHeight="1" x14ac:dyDescent="0.25">
      <c r="A110" s="313"/>
      <c r="B110" s="316"/>
      <c r="C110" s="319"/>
      <c r="D110" s="321"/>
      <c r="E110" s="323"/>
      <c r="F110" s="323"/>
      <c r="G110" s="323"/>
      <c r="H110" s="323"/>
      <c r="I110" s="323"/>
      <c r="J110" s="323"/>
      <c r="K110" s="323"/>
      <c r="L110" s="325"/>
      <c r="M110" s="325"/>
      <c r="N110" s="328"/>
      <c r="O110" s="331"/>
    </row>
    <row r="111" spans="1:15" ht="12.25" customHeight="1" thickBot="1" x14ac:dyDescent="0.3">
      <c r="A111" s="314"/>
      <c r="B111" s="317"/>
      <c r="C111" s="248">
        <f>Salaries!G39</f>
        <v>0</v>
      </c>
      <c r="D111" s="244">
        <f>SUM(D109*C111)</f>
        <v>0</v>
      </c>
      <c r="E111" s="244">
        <f>E109*C111</f>
        <v>0</v>
      </c>
      <c r="F111" s="244">
        <f>F109*C111</f>
        <v>0</v>
      </c>
      <c r="G111" s="244">
        <f>G109*C111</f>
        <v>0</v>
      </c>
      <c r="H111" s="244">
        <f>H109*C111</f>
        <v>0</v>
      </c>
      <c r="I111" s="244">
        <f>I109*C111</f>
        <v>0</v>
      </c>
      <c r="J111" s="244">
        <f>J109*C111</f>
        <v>0</v>
      </c>
      <c r="K111" s="244">
        <f>K109*C111</f>
        <v>0</v>
      </c>
      <c r="L111" s="326"/>
      <c r="M111" s="326"/>
      <c r="N111" s="329"/>
      <c r="O111" s="244">
        <f>SUM(D111:K111)</f>
        <v>0</v>
      </c>
    </row>
    <row r="112" spans="1:15" ht="12.25" customHeight="1" x14ac:dyDescent="0.25">
      <c r="A112" s="312">
        <v>36</v>
      </c>
      <c r="B112" s="315">
        <f>Salaries!B40</f>
        <v>0</v>
      </c>
      <c r="C112" s="318" t="s">
        <v>50</v>
      </c>
      <c r="D112" s="320">
        <f>SUM(Salaries!F40*0.0765)</f>
        <v>0</v>
      </c>
      <c r="E112" s="322">
        <v>0</v>
      </c>
      <c r="F112" s="322">
        <v>0</v>
      </c>
      <c r="G112" s="322">
        <v>0</v>
      </c>
      <c r="H112" s="322">
        <v>0</v>
      </c>
      <c r="I112" s="322">
        <v>0</v>
      </c>
      <c r="J112" s="322">
        <v>0</v>
      </c>
      <c r="K112" s="322">
        <v>0</v>
      </c>
      <c r="L112" s="324">
        <f>0</f>
        <v>0</v>
      </c>
      <c r="M112" s="324">
        <f>0</f>
        <v>0</v>
      </c>
      <c r="N112" s="327">
        <f t="shared" ref="N112" si="32">L112+M112</f>
        <v>0</v>
      </c>
      <c r="O112" s="330">
        <f>SUM(D112:K112)</f>
        <v>0</v>
      </c>
    </row>
    <row r="113" spans="1:15" ht="12.25" customHeight="1" x14ac:dyDescent="0.25">
      <c r="A113" s="313"/>
      <c r="B113" s="316"/>
      <c r="C113" s="319"/>
      <c r="D113" s="321"/>
      <c r="E113" s="323"/>
      <c r="F113" s="323"/>
      <c r="G113" s="323"/>
      <c r="H113" s="323"/>
      <c r="I113" s="323"/>
      <c r="J113" s="323"/>
      <c r="K113" s="323"/>
      <c r="L113" s="325"/>
      <c r="M113" s="325"/>
      <c r="N113" s="328"/>
      <c r="O113" s="331"/>
    </row>
    <row r="114" spans="1:15" ht="12.25" customHeight="1" thickBot="1" x14ac:dyDescent="0.3">
      <c r="A114" s="314"/>
      <c r="B114" s="317"/>
      <c r="C114" s="248">
        <f>Salaries!G40</f>
        <v>0</v>
      </c>
      <c r="D114" s="244">
        <f>SUM(D112*C114)</f>
        <v>0</v>
      </c>
      <c r="E114" s="244">
        <f>E112*C114</f>
        <v>0</v>
      </c>
      <c r="F114" s="244">
        <f>F112*C114</f>
        <v>0</v>
      </c>
      <c r="G114" s="244">
        <f>G112*C114</f>
        <v>0</v>
      </c>
      <c r="H114" s="244">
        <f>H112*C114</f>
        <v>0</v>
      </c>
      <c r="I114" s="244">
        <f>I112*C114</f>
        <v>0</v>
      </c>
      <c r="J114" s="244">
        <f>J112*C114</f>
        <v>0</v>
      </c>
      <c r="K114" s="244">
        <f>K112*C114</f>
        <v>0</v>
      </c>
      <c r="L114" s="326"/>
      <c r="M114" s="326"/>
      <c r="N114" s="329"/>
      <c r="O114" s="244">
        <f>SUM(D114:K114)</f>
        <v>0</v>
      </c>
    </row>
    <row r="115" spans="1:15" ht="12.25" customHeight="1" x14ac:dyDescent="0.25">
      <c r="A115" s="312">
        <v>37</v>
      </c>
      <c r="B115" s="315">
        <f>Salaries!B41</f>
        <v>0</v>
      </c>
      <c r="C115" s="318" t="s">
        <v>50</v>
      </c>
      <c r="D115" s="320">
        <f>SUM(Salaries!F41*0.0765)</f>
        <v>0</v>
      </c>
      <c r="E115" s="322">
        <v>0</v>
      </c>
      <c r="F115" s="322">
        <v>0</v>
      </c>
      <c r="G115" s="322">
        <v>0</v>
      </c>
      <c r="H115" s="322">
        <v>0</v>
      </c>
      <c r="I115" s="322">
        <v>0</v>
      </c>
      <c r="J115" s="322">
        <v>0</v>
      </c>
      <c r="K115" s="322">
        <v>0</v>
      </c>
      <c r="L115" s="324">
        <f>0</f>
        <v>0</v>
      </c>
      <c r="M115" s="324">
        <f>0</f>
        <v>0</v>
      </c>
      <c r="N115" s="327">
        <f t="shared" ref="N115" si="33">L115+M115</f>
        <v>0</v>
      </c>
      <c r="O115" s="330">
        <f>SUM(D115:K115)</f>
        <v>0</v>
      </c>
    </row>
    <row r="116" spans="1:15" ht="12.25" customHeight="1" x14ac:dyDescent="0.25">
      <c r="A116" s="313"/>
      <c r="B116" s="316"/>
      <c r="C116" s="319"/>
      <c r="D116" s="321"/>
      <c r="E116" s="323"/>
      <c r="F116" s="323"/>
      <c r="G116" s="323"/>
      <c r="H116" s="323"/>
      <c r="I116" s="323"/>
      <c r="J116" s="323"/>
      <c r="K116" s="323"/>
      <c r="L116" s="325"/>
      <c r="M116" s="325"/>
      <c r="N116" s="328"/>
      <c r="O116" s="331"/>
    </row>
    <row r="117" spans="1:15" ht="12.25" customHeight="1" thickBot="1" x14ac:dyDescent="0.3">
      <c r="A117" s="314"/>
      <c r="B117" s="317"/>
      <c r="C117" s="248">
        <f>Salaries!G41</f>
        <v>0</v>
      </c>
      <c r="D117" s="244">
        <f>SUM(D115*C117)</f>
        <v>0</v>
      </c>
      <c r="E117" s="244">
        <f>E115*C117</f>
        <v>0</v>
      </c>
      <c r="F117" s="244">
        <f>F115*C117</f>
        <v>0</v>
      </c>
      <c r="G117" s="244">
        <f>G115*C117</f>
        <v>0</v>
      </c>
      <c r="H117" s="244">
        <f>H115*C117</f>
        <v>0</v>
      </c>
      <c r="I117" s="244">
        <f>I115*C117</f>
        <v>0</v>
      </c>
      <c r="J117" s="244">
        <f>J115*C117</f>
        <v>0</v>
      </c>
      <c r="K117" s="244">
        <f>K115*C117</f>
        <v>0</v>
      </c>
      <c r="L117" s="326"/>
      <c r="M117" s="326"/>
      <c r="N117" s="329"/>
      <c r="O117" s="244">
        <f>SUM(D117:K117)</f>
        <v>0</v>
      </c>
    </row>
    <row r="118" spans="1:15" ht="12.25" customHeight="1" x14ac:dyDescent="0.25">
      <c r="A118" s="312">
        <v>38</v>
      </c>
      <c r="B118" s="315">
        <f>Salaries!B42</f>
        <v>0</v>
      </c>
      <c r="C118" s="318" t="s">
        <v>50</v>
      </c>
      <c r="D118" s="320">
        <f>SUM(Salaries!F42*0.0765)</f>
        <v>0</v>
      </c>
      <c r="E118" s="322">
        <v>0</v>
      </c>
      <c r="F118" s="322">
        <v>0</v>
      </c>
      <c r="G118" s="322">
        <v>0</v>
      </c>
      <c r="H118" s="322">
        <v>0</v>
      </c>
      <c r="I118" s="322">
        <v>0</v>
      </c>
      <c r="J118" s="322">
        <v>0</v>
      </c>
      <c r="K118" s="322">
        <v>0</v>
      </c>
      <c r="L118" s="324">
        <f>0</f>
        <v>0</v>
      </c>
      <c r="M118" s="324">
        <f>0</f>
        <v>0</v>
      </c>
      <c r="N118" s="327">
        <f t="shared" ref="N118" si="34">L118+M118</f>
        <v>0</v>
      </c>
      <c r="O118" s="330">
        <f>SUM(D118:K118)</f>
        <v>0</v>
      </c>
    </row>
    <row r="119" spans="1:15" ht="12.25" customHeight="1" x14ac:dyDescent="0.25">
      <c r="A119" s="313"/>
      <c r="B119" s="316"/>
      <c r="C119" s="319"/>
      <c r="D119" s="321"/>
      <c r="E119" s="323"/>
      <c r="F119" s="323"/>
      <c r="G119" s="323"/>
      <c r="H119" s="323"/>
      <c r="I119" s="323"/>
      <c r="J119" s="323"/>
      <c r="K119" s="323"/>
      <c r="L119" s="325"/>
      <c r="M119" s="325"/>
      <c r="N119" s="328"/>
      <c r="O119" s="331"/>
    </row>
    <row r="120" spans="1:15" ht="12.25" customHeight="1" thickBot="1" x14ac:dyDescent="0.3">
      <c r="A120" s="314"/>
      <c r="B120" s="317"/>
      <c r="C120" s="248">
        <f>Salaries!G42</f>
        <v>0</v>
      </c>
      <c r="D120" s="244">
        <f>SUM(D118*C120)</f>
        <v>0</v>
      </c>
      <c r="E120" s="244">
        <f>E118*C120</f>
        <v>0</v>
      </c>
      <c r="F120" s="244">
        <f>F118*C120</f>
        <v>0</v>
      </c>
      <c r="G120" s="244">
        <f>G118*C120</f>
        <v>0</v>
      </c>
      <c r="H120" s="244">
        <f>H118*C120</f>
        <v>0</v>
      </c>
      <c r="I120" s="244">
        <f>I118*C120</f>
        <v>0</v>
      </c>
      <c r="J120" s="244">
        <f>J118*C120</f>
        <v>0</v>
      </c>
      <c r="K120" s="244">
        <f>K118*C120</f>
        <v>0</v>
      </c>
      <c r="L120" s="326"/>
      <c r="M120" s="326"/>
      <c r="N120" s="329"/>
      <c r="O120" s="244">
        <f>SUM(D120:K120)</f>
        <v>0</v>
      </c>
    </row>
    <row r="121" spans="1:15" ht="12.25" customHeight="1" x14ac:dyDescent="0.25">
      <c r="A121" s="312">
        <v>39</v>
      </c>
      <c r="B121" s="315">
        <f>Salaries!B43</f>
        <v>0</v>
      </c>
      <c r="C121" s="318" t="s">
        <v>50</v>
      </c>
      <c r="D121" s="320">
        <f>SUM(Salaries!F43*0.0765)</f>
        <v>0</v>
      </c>
      <c r="E121" s="322">
        <v>0</v>
      </c>
      <c r="F121" s="322">
        <v>0</v>
      </c>
      <c r="G121" s="322">
        <v>0</v>
      </c>
      <c r="H121" s="322">
        <v>0</v>
      </c>
      <c r="I121" s="322">
        <v>0</v>
      </c>
      <c r="J121" s="322">
        <v>0</v>
      </c>
      <c r="K121" s="322">
        <v>0</v>
      </c>
      <c r="L121" s="324">
        <f>0</f>
        <v>0</v>
      </c>
      <c r="M121" s="324">
        <f>0</f>
        <v>0</v>
      </c>
      <c r="N121" s="327">
        <f t="shared" ref="N121" si="35">L121+M121</f>
        <v>0</v>
      </c>
      <c r="O121" s="330">
        <f>SUM(D121:K121)</f>
        <v>0</v>
      </c>
    </row>
    <row r="122" spans="1:15" ht="12.25" customHeight="1" x14ac:dyDescent="0.25">
      <c r="A122" s="313"/>
      <c r="B122" s="316"/>
      <c r="C122" s="319"/>
      <c r="D122" s="321"/>
      <c r="E122" s="323"/>
      <c r="F122" s="323"/>
      <c r="G122" s="323"/>
      <c r="H122" s="323"/>
      <c r="I122" s="323"/>
      <c r="J122" s="323"/>
      <c r="K122" s="323"/>
      <c r="L122" s="325"/>
      <c r="M122" s="325"/>
      <c r="N122" s="328"/>
      <c r="O122" s="331"/>
    </row>
    <row r="123" spans="1:15" ht="12.25" customHeight="1" thickBot="1" x14ac:dyDescent="0.3">
      <c r="A123" s="314"/>
      <c r="B123" s="317"/>
      <c r="C123" s="248">
        <f>Salaries!G43</f>
        <v>0</v>
      </c>
      <c r="D123" s="244">
        <f>SUM(D121*C123)</f>
        <v>0</v>
      </c>
      <c r="E123" s="244">
        <f>E121*C123</f>
        <v>0</v>
      </c>
      <c r="F123" s="244">
        <f>F121*C123</f>
        <v>0</v>
      </c>
      <c r="G123" s="244">
        <f>G121*C123</f>
        <v>0</v>
      </c>
      <c r="H123" s="244">
        <f>H121*C123</f>
        <v>0</v>
      </c>
      <c r="I123" s="244">
        <f>I121*C123</f>
        <v>0</v>
      </c>
      <c r="J123" s="244">
        <f>J121*C123</f>
        <v>0</v>
      </c>
      <c r="K123" s="244">
        <f>K121*C123</f>
        <v>0</v>
      </c>
      <c r="L123" s="326"/>
      <c r="M123" s="326"/>
      <c r="N123" s="329"/>
      <c r="O123" s="244">
        <f>SUM(D123:K123)</f>
        <v>0</v>
      </c>
    </row>
    <row r="124" spans="1:15" ht="12.25" customHeight="1" x14ac:dyDescent="0.25">
      <c r="A124" s="312">
        <v>40</v>
      </c>
      <c r="B124" s="315">
        <f>Salaries!B44</f>
        <v>0</v>
      </c>
      <c r="C124" s="318" t="s">
        <v>50</v>
      </c>
      <c r="D124" s="320">
        <f>SUM(Salaries!F44*0.0765)</f>
        <v>0</v>
      </c>
      <c r="E124" s="322">
        <v>0</v>
      </c>
      <c r="F124" s="322">
        <v>0</v>
      </c>
      <c r="G124" s="322">
        <v>0</v>
      </c>
      <c r="H124" s="322">
        <v>0</v>
      </c>
      <c r="I124" s="322">
        <v>0</v>
      </c>
      <c r="J124" s="322">
        <v>0</v>
      </c>
      <c r="K124" s="322">
        <v>0</v>
      </c>
      <c r="L124" s="324">
        <f>0</f>
        <v>0</v>
      </c>
      <c r="M124" s="324">
        <f>0</f>
        <v>0</v>
      </c>
      <c r="N124" s="327">
        <f t="shared" ref="N124" si="36">L124+M124</f>
        <v>0</v>
      </c>
      <c r="O124" s="330">
        <f>SUM(D124:K124)</f>
        <v>0</v>
      </c>
    </row>
    <row r="125" spans="1:15" ht="12.25" customHeight="1" x14ac:dyDescent="0.25">
      <c r="A125" s="313"/>
      <c r="B125" s="316"/>
      <c r="C125" s="319"/>
      <c r="D125" s="321"/>
      <c r="E125" s="323"/>
      <c r="F125" s="323"/>
      <c r="G125" s="323"/>
      <c r="H125" s="323"/>
      <c r="I125" s="323"/>
      <c r="J125" s="323"/>
      <c r="K125" s="323"/>
      <c r="L125" s="325"/>
      <c r="M125" s="325"/>
      <c r="N125" s="328"/>
      <c r="O125" s="331"/>
    </row>
    <row r="126" spans="1:15" ht="12.25" customHeight="1" thickBot="1" x14ac:dyDescent="0.3">
      <c r="A126" s="314"/>
      <c r="B126" s="317"/>
      <c r="C126" s="248">
        <f>Salaries!G44</f>
        <v>0</v>
      </c>
      <c r="D126" s="244">
        <f>SUM(D124*C126)</f>
        <v>0</v>
      </c>
      <c r="E126" s="244">
        <f>E124*C126</f>
        <v>0</v>
      </c>
      <c r="F126" s="244">
        <f>F124*C126</f>
        <v>0</v>
      </c>
      <c r="G126" s="244">
        <f>G124*C126</f>
        <v>0</v>
      </c>
      <c r="H126" s="244">
        <f>H124*C126</f>
        <v>0</v>
      </c>
      <c r="I126" s="244">
        <f>I124*C126</f>
        <v>0</v>
      </c>
      <c r="J126" s="244">
        <f>J124*C126</f>
        <v>0</v>
      </c>
      <c r="K126" s="244">
        <f>K124*C126</f>
        <v>0</v>
      </c>
      <c r="L126" s="326"/>
      <c r="M126" s="326"/>
      <c r="N126" s="329"/>
      <c r="O126" s="244">
        <f>SUM(D126:K126)</f>
        <v>0</v>
      </c>
    </row>
    <row r="127" spans="1:15" ht="12.25" customHeight="1" x14ac:dyDescent="0.25">
      <c r="A127" s="312">
        <v>41</v>
      </c>
      <c r="B127" s="315">
        <f>Salaries!B45</f>
        <v>0</v>
      </c>
      <c r="C127" s="318" t="s">
        <v>50</v>
      </c>
      <c r="D127" s="320">
        <f>SUM(Salaries!F45*0.0765)</f>
        <v>0</v>
      </c>
      <c r="E127" s="322">
        <v>0</v>
      </c>
      <c r="F127" s="322">
        <v>0</v>
      </c>
      <c r="G127" s="322">
        <v>0</v>
      </c>
      <c r="H127" s="322">
        <v>0</v>
      </c>
      <c r="I127" s="322">
        <v>0</v>
      </c>
      <c r="J127" s="322">
        <v>0</v>
      </c>
      <c r="K127" s="322">
        <v>0</v>
      </c>
      <c r="L127" s="324">
        <f>0</f>
        <v>0</v>
      </c>
      <c r="M127" s="324">
        <f>0</f>
        <v>0</v>
      </c>
      <c r="N127" s="327">
        <f>L127+M127</f>
        <v>0</v>
      </c>
      <c r="O127" s="330">
        <f>SUM(D127:K127)</f>
        <v>0</v>
      </c>
    </row>
    <row r="128" spans="1:15" ht="12.25" customHeight="1" x14ac:dyDescent="0.25">
      <c r="A128" s="313"/>
      <c r="B128" s="316"/>
      <c r="C128" s="319"/>
      <c r="D128" s="321"/>
      <c r="E128" s="323"/>
      <c r="F128" s="323"/>
      <c r="G128" s="323"/>
      <c r="H128" s="323"/>
      <c r="I128" s="323"/>
      <c r="J128" s="323"/>
      <c r="K128" s="323"/>
      <c r="L128" s="325"/>
      <c r="M128" s="325"/>
      <c r="N128" s="328"/>
      <c r="O128" s="331"/>
    </row>
    <row r="129" spans="1:15" ht="12.25" customHeight="1" thickBot="1" x14ac:dyDescent="0.3">
      <c r="A129" s="314"/>
      <c r="B129" s="317"/>
      <c r="C129" s="248">
        <f>Salaries!G45</f>
        <v>0</v>
      </c>
      <c r="D129" s="244">
        <f>SUM(D127*C129)</f>
        <v>0</v>
      </c>
      <c r="E129" s="244">
        <f>E127*C129</f>
        <v>0</v>
      </c>
      <c r="F129" s="244">
        <f>F127*C129</f>
        <v>0</v>
      </c>
      <c r="G129" s="244">
        <f>G127*C129</f>
        <v>0</v>
      </c>
      <c r="H129" s="244">
        <f>H127*C129</f>
        <v>0</v>
      </c>
      <c r="I129" s="244">
        <f>I127*C129</f>
        <v>0</v>
      </c>
      <c r="J129" s="244">
        <f>J127*C129</f>
        <v>0</v>
      </c>
      <c r="K129" s="244">
        <f>K127*C129</f>
        <v>0</v>
      </c>
      <c r="L129" s="326"/>
      <c r="M129" s="326"/>
      <c r="N129" s="329"/>
      <c r="O129" s="244">
        <f>SUM(D129:K129)</f>
        <v>0</v>
      </c>
    </row>
    <row r="130" spans="1:15" ht="12.25" customHeight="1" x14ac:dyDescent="0.25">
      <c r="A130" s="312">
        <v>42</v>
      </c>
      <c r="B130" s="315">
        <f>Salaries!B46</f>
        <v>0</v>
      </c>
      <c r="C130" s="318" t="s">
        <v>50</v>
      </c>
      <c r="D130" s="320">
        <f>SUM(Salaries!F46*0.0765)</f>
        <v>0</v>
      </c>
      <c r="E130" s="322">
        <v>0</v>
      </c>
      <c r="F130" s="322">
        <v>0</v>
      </c>
      <c r="G130" s="322">
        <v>0</v>
      </c>
      <c r="H130" s="322">
        <v>0</v>
      </c>
      <c r="I130" s="322">
        <v>0</v>
      </c>
      <c r="J130" s="322">
        <v>0</v>
      </c>
      <c r="K130" s="322">
        <v>0</v>
      </c>
      <c r="L130" s="324">
        <f>0</f>
        <v>0</v>
      </c>
      <c r="M130" s="324">
        <f>0</f>
        <v>0</v>
      </c>
      <c r="N130" s="327">
        <f t="shared" ref="N130" si="37">L130+M130</f>
        <v>0</v>
      </c>
      <c r="O130" s="330">
        <f>SUM(D130:K130)</f>
        <v>0</v>
      </c>
    </row>
    <row r="131" spans="1:15" ht="12.25" customHeight="1" x14ac:dyDescent="0.25">
      <c r="A131" s="313"/>
      <c r="B131" s="316"/>
      <c r="C131" s="319"/>
      <c r="D131" s="321"/>
      <c r="E131" s="323"/>
      <c r="F131" s="323"/>
      <c r="G131" s="323"/>
      <c r="H131" s="323"/>
      <c r="I131" s="323"/>
      <c r="J131" s="323"/>
      <c r="K131" s="323"/>
      <c r="L131" s="325"/>
      <c r="M131" s="325"/>
      <c r="N131" s="328"/>
      <c r="O131" s="331"/>
    </row>
    <row r="132" spans="1:15" ht="12.25" customHeight="1" thickBot="1" x14ac:dyDescent="0.3">
      <c r="A132" s="314"/>
      <c r="B132" s="317"/>
      <c r="C132" s="248">
        <f>Salaries!G46</f>
        <v>0</v>
      </c>
      <c r="D132" s="244">
        <f>SUM(D130*C132)</f>
        <v>0</v>
      </c>
      <c r="E132" s="244">
        <f>E130*C132</f>
        <v>0</v>
      </c>
      <c r="F132" s="244">
        <f>F130*C132</f>
        <v>0</v>
      </c>
      <c r="G132" s="244">
        <f>G130*C132</f>
        <v>0</v>
      </c>
      <c r="H132" s="244">
        <f>H130*C132</f>
        <v>0</v>
      </c>
      <c r="I132" s="244">
        <f>I130*C132</f>
        <v>0</v>
      </c>
      <c r="J132" s="244">
        <f>J130*C132</f>
        <v>0</v>
      </c>
      <c r="K132" s="244">
        <f>K130*C132</f>
        <v>0</v>
      </c>
      <c r="L132" s="326"/>
      <c r="M132" s="326"/>
      <c r="N132" s="329"/>
      <c r="O132" s="244">
        <f>SUM(D132:K132)</f>
        <v>0</v>
      </c>
    </row>
    <row r="133" spans="1:15" ht="12.25" customHeight="1" x14ac:dyDescent="0.25">
      <c r="A133" s="312">
        <v>43</v>
      </c>
      <c r="B133" s="315">
        <f>Salaries!B47</f>
        <v>0</v>
      </c>
      <c r="C133" s="318" t="s">
        <v>50</v>
      </c>
      <c r="D133" s="320">
        <f>SUM(Salaries!F47*0.0765)</f>
        <v>0</v>
      </c>
      <c r="E133" s="322">
        <v>0</v>
      </c>
      <c r="F133" s="322">
        <v>0</v>
      </c>
      <c r="G133" s="322">
        <v>0</v>
      </c>
      <c r="H133" s="322">
        <v>0</v>
      </c>
      <c r="I133" s="322">
        <v>0</v>
      </c>
      <c r="J133" s="322">
        <v>0</v>
      </c>
      <c r="K133" s="322">
        <v>0</v>
      </c>
      <c r="L133" s="324">
        <f>0</f>
        <v>0</v>
      </c>
      <c r="M133" s="324">
        <f>0</f>
        <v>0</v>
      </c>
      <c r="N133" s="327">
        <f t="shared" ref="N133" si="38">L133+M133</f>
        <v>0</v>
      </c>
      <c r="O133" s="330">
        <f>SUM(D133:K133)</f>
        <v>0</v>
      </c>
    </row>
    <row r="134" spans="1:15" ht="12.25" customHeight="1" x14ac:dyDescent="0.25">
      <c r="A134" s="313"/>
      <c r="B134" s="316"/>
      <c r="C134" s="319"/>
      <c r="D134" s="321"/>
      <c r="E134" s="323"/>
      <c r="F134" s="323"/>
      <c r="G134" s="323"/>
      <c r="H134" s="323"/>
      <c r="I134" s="323"/>
      <c r="J134" s="323"/>
      <c r="K134" s="323"/>
      <c r="L134" s="325"/>
      <c r="M134" s="325"/>
      <c r="N134" s="328"/>
      <c r="O134" s="331"/>
    </row>
    <row r="135" spans="1:15" ht="12.25" customHeight="1" thickBot="1" x14ac:dyDescent="0.3">
      <c r="A135" s="314"/>
      <c r="B135" s="317"/>
      <c r="C135" s="248">
        <f>Salaries!G47</f>
        <v>0</v>
      </c>
      <c r="D135" s="244">
        <f>SUM(D133*C135)</f>
        <v>0</v>
      </c>
      <c r="E135" s="244">
        <f>E133*C135</f>
        <v>0</v>
      </c>
      <c r="F135" s="244">
        <f>F133*C135</f>
        <v>0</v>
      </c>
      <c r="G135" s="244">
        <f>G133*C135</f>
        <v>0</v>
      </c>
      <c r="H135" s="244">
        <f>H133*C135</f>
        <v>0</v>
      </c>
      <c r="I135" s="244">
        <f>I133*C135</f>
        <v>0</v>
      </c>
      <c r="J135" s="244">
        <f>J133*C135</f>
        <v>0</v>
      </c>
      <c r="K135" s="244">
        <f>K133*C135</f>
        <v>0</v>
      </c>
      <c r="L135" s="326"/>
      <c r="M135" s="326"/>
      <c r="N135" s="329"/>
      <c r="O135" s="244">
        <f>SUM(D135:K135)</f>
        <v>0</v>
      </c>
    </row>
    <row r="136" spans="1:15" ht="12.25" customHeight="1" x14ac:dyDescent="0.25">
      <c r="A136" s="312">
        <v>44</v>
      </c>
      <c r="B136" s="315">
        <f>Salaries!B48</f>
        <v>0</v>
      </c>
      <c r="C136" s="318" t="s">
        <v>50</v>
      </c>
      <c r="D136" s="320">
        <f>SUM(Salaries!F48*0.0765)</f>
        <v>0</v>
      </c>
      <c r="E136" s="322">
        <v>0</v>
      </c>
      <c r="F136" s="322">
        <v>0</v>
      </c>
      <c r="G136" s="322">
        <v>0</v>
      </c>
      <c r="H136" s="322">
        <v>0</v>
      </c>
      <c r="I136" s="322">
        <v>0</v>
      </c>
      <c r="J136" s="322">
        <v>0</v>
      </c>
      <c r="K136" s="322">
        <v>0</v>
      </c>
      <c r="L136" s="324">
        <f>0</f>
        <v>0</v>
      </c>
      <c r="M136" s="324">
        <f>0</f>
        <v>0</v>
      </c>
      <c r="N136" s="327">
        <f t="shared" ref="N136" si="39">L136+M136</f>
        <v>0</v>
      </c>
      <c r="O136" s="330">
        <f>SUM(D136:K136)</f>
        <v>0</v>
      </c>
    </row>
    <row r="137" spans="1:15" ht="12.25" customHeight="1" x14ac:dyDescent="0.25">
      <c r="A137" s="313"/>
      <c r="B137" s="316"/>
      <c r="C137" s="319"/>
      <c r="D137" s="321"/>
      <c r="E137" s="323"/>
      <c r="F137" s="323"/>
      <c r="G137" s="323"/>
      <c r="H137" s="323"/>
      <c r="I137" s="323"/>
      <c r="J137" s="323"/>
      <c r="K137" s="323"/>
      <c r="L137" s="325"/>
      <c r="M137" s="325"/>
      <c r="N137" s="328"/>
      <c r="O137" s="331"/>
    </row>
    <row r="138" spans="1:15" ht="12.25" customHeight="1" thickBot="1" x14ac:dyDescent="0.3">
      <c r="A138" s="314"/>
      <c r="B138" s="317"/>
      <c r="C138" s="248">
        <f>Salaries!G48</f>
        <v>0</v>
      </c>
      <c r="D138" s="244">
        <f>SUM(D136*C138)</f>
        <v>0</v>
      </c>
      <c r="E138" s="244">
        <f>E136*C138</f>
        <v>0</v>
      </c>
      <c r="F138" s="244">
        <f>F136*C138</f>
        <v>0</v>
      </c>
      <c r="G138" s="244">
        <f>G136*C138</f>
        <v>0</v>
      </c>
      <c r="H138" s="244">
        <f>H136*C138</f>
        <v>0</v>
      </c>
      <c r="I138" s="244">
        <f>I136*C138</f>
        <v>0</v>
      </c>
      <c r="J138" s="244">
        <f>J136*C138</f>
        <v>0</v>
      </c>
      <c r="K138" s="244">
        <f>K136*C138</f>
        <v>0</v>
      </c>
      <c r="L138" s="326"/>
      <c r="M138" s="326"/>
      <c r="N138" s="329"/>
      <c r="O138" s="244">
        <f>SUM(D138:K138)</f>
        <v>0</v>
      </c>
    </row>
    <row r="139" spans="1:15" ht="12.25" customHeight="1" x14ac:dyDescent="0.25">
      <c r="A139" s="312">
        <v>45</v>
      </c>
      <c r="B139" s="315">
        <f>Salaries!B49</f>
        <v>0</v>
      </c>
      <c r="C139" s="318" t="s">
        <v>50</v>
      </c>
      <c r="D139" s="320">
        <f>SUM(Salaries!F49*0.0765)</f>
        <v>0</v>
      </c>
      <c r="E139" s="322">
        <v>0</v>
      </c>
      <c r="F139" s="322">
        <v>0</v>
      </c>
      <c r="G139" s="322">
        <v>0</v>
      </c>
      <c r="H139" s="322">
        <v>0</v>
      </c>
      <c r="I139" s="322">
        <v>0</v>
      </c>
      <c r="J139" s="322">
        <v>0</v>
      </c>
      <c r="K139" s="322">
        <v>0</v>
      </c>
      <c r="L139" s="324">
        <f>0</f>
        <v>0</v>
      </c>
      <c r="M139" s="324">
        <f>0</f>
        <v>0</v>
      </c>
      <c r="N139" s="327">
        <f t="shared" ref="N139" si="40">L139+M139</f>
        <v>0</v>
      </c>
      <c r="O139" s="330">
        <f>SUM(D139:K139)</f>
        <v>0</v>
      </c>
    </row>
    <row r="140" spans="1:15" ht="12.25" customHeight="1" x14ac:dyDescent="0.25">
      <c r="A140" s="313"/>
      <c r="B140" s="316"/>
      <c r="C140" s="319"/>
      <c r="D140" s="321"/>
      <c r="E140" s="323"/>
      <c r="F140" s="323"/>
      <c r="G140" s="323"/>
      <c r="H140" s="323"/>
      <c r="I140" s="323"/>
      <c r="J140" s="323"/>
      <c r="K140" s="323"/>
      <c r="L140" s="325"/>
      <c r="M140" s="325"/>
      <c r="N140" s="328"/>
      <c r="O140" s="331"/>
    </row>
    <row r="141" spans="1:15" ht="12.25" customHeight="1" thickBot="1" x14ac:dyDescent="0.3">
      <c r="A141" s="314"/>
      <c r="B141" s="317"/>
      <c r="C141" s="248">
        <f>Salaries!G49</f>
        <v>0</v>
      </c>
      <c r="D141" s="244">
        <f>SUM(D139*C141)</f>
        <v>0</v>
      </c>
      <c r="E141" s="244">
        <f>E139*C141</f>
        <v>0</v>
      </c>
      <c r="F141" s="244">
        <f>F139*C141</f>
        <v>0</v>
      </c>
      <c r="G141" s="244">
        <f>G139*C141</f>
        <v>0</v>
      </c>
      <c r="H141" s="244">
        <f>H139*C141</f>
        <v>0</v>
      </c>
      <c r="I141" s="244">
        <f>I139*C141</f>
        <v>0</v>
      </c>
      <c r="J141" s="244">
        <f>J139*C141</f>
        <v>0</v>
      </c>
      <c r="K141" s="244">
        <f>K139*C141</f>
        <v>0</v>
      </c>
      <c r="L141" s="326"/>
      <c r="M141" s="326"/>
      <c r="N141" s="329"/>
      <c r="O141" s="244">
        <f>SUM(D141:K141)</f>
        <v>0</v>
      </c>
    </row>
    <row r="142" spans="1:15" ht="12.25" customHeight="1" x14ac:dyDescent="0.25">
      <c r="A142" s="312">
        <v>46</v>
      </c>
      <c r="B142" s="315">
        <f>Salaries!B50</f>
        <v>0</v>
      </c>
      <c r="C142" s="318" t="s">
        <v>50</v>
      </c>
      <c r="D142" s="320">
        <f>SUM(Salaries!F50*0.0765)</f>
        <v>0</v>
      </c>
      <c r="E142" s="322">
        <v>0</v>
      </c>
      <c r="F142" s="322">
        <v>0</v>
      </c>
      <c r="G142" s="322">
        <v>0</v>
      </c>
      <c r="H142" s="322">
        <v>0</v>
      </c>
      <c r="I142" s="322">
        <v>0</v>
      </c>
      <c r="J142" s="322">
        <v>0</v>
      </c>
      <c r="K142" s="322">
        <v>0</v>
      </c>
      <c r="L142" s="324">
        <f>0</f>
        <v>0</v>
      </c>
      <c r="M142" s="324">
        <f>0</f>
        <v>0</v>
      </c>
      <c r="N142" s="327">
        <f t="shared" ref="N142" si="41">L142+M142</f>
        <v>0</v>
      </c>
      <c r="O142" s="330">
        <f>SUM(D142:K142)</f>
        <v>0</v>
      </c>
    </row>
    <row r="143" spans="1:15" ht="12.25" customHeight="1" x14ac:dyDescent="0.25">
      <c r="A143" s="313"/>
      <c r="B143" s="316"/>
      <c r="C143" s="319"/>
      <c r="D143" s="321"/>
      <c r="E143" s="323"/>
      <c r="F143" s="323"/>
      <c r="G143" s="323"/>
      <c r="H143" s="323"/>
      <c r="I143" s="323"/>
      <c r="J143" s="323"/>
      <c r="K143" s="323"/>
      <c r="L143" s="325"/>
      <c r="M143" s="325"/>
      <c r="N143" s="328"/>
      <c r="O143" s="331"/>
    </row>
    <row r="144" spans="1:15" ht="12.25" customHeight="1" thickBot="1" x14ac:dyDescent="0.3">
      <c r="A144" s="314"/>
      <c r="B144" s="317"/>
      <c r="C144" s="248">
        <f>Salaries!G50</f>
        <v>0</v>
      </c>
      <c r="D144" s="244">
        <f>SUM(D142*C144)</f>
        <v>0</v>
      </c>
      <c r="E144" s="244">
        <f>E142*C144</f>
        <v>0</v>
      </c>
      <c r="F144" s="244">
        <f>F142*C144</f>
        <v>0</v>
      </c>
      <c r="G144" s="244">
        <f>G142*C144</f>
        <v>0</v>
      </c>
      <c r="H144" s="244">
        <f>H142*C144</f>
        <v>0</v>
      </c>
      <c r="I144" s="244">
        <f>I142*C144</f>
        <v>0</v>
      </c>
      <c r="J144" s="244">
        <f>J142*C144</f>
        <v>0</v>
      </c>
      <c r="K144" s="244">
        <f>K142*C144</f>
        <v>0</v>
      </c>
      <c r="L144" s="326"/>
      <c r="M144" s="326"/>
      <c r="N144" s="329"/>
      <c r="O144" s="244">
        <f>SUM(D144:K144)</f>
        <v>0</v>
      </c>
    </row>
    <row r="145" spans="1:15" ht="12.25" customHeight="1" x14ac:dyDescent="0.25">
      <c r="A145" s="312">
        <v>47</v>
      </c>
      <c r="B145" s="315">
        <f>Salaries!B51</f>
        <v>0</v>
      </c>
      <c r="C145" s="318" t="s">
        <v>50</v>
      </c>
      <c r="D145" s="320">
        <f>SUM(Salaries!F51*0.0765)</f>
        <v>0</v>
      </c>
      <c r="E145" s="322">
        <v>0</v>
      </c>
      <c r="F145" s="322">
        <v>0</v>
      </c>
      <c r="G145" s="322">
        <v>0</v>
      </c>
      <c r="H145" s="322">
        <v>0</v>
      </c>
      <c r="I145" s="322">
        <v>0</v>
      </c>
      <c r="J145" s="322">
        <v>0</v>
      </c>
      <c r="K145" s="322">
        <v>0</v>
      </c>
      <c r="L145" s="324">
        <f>0</f>
        <v>0</v>
      </c>
      <c r="M145" s="324">
        <f>0</f>
        <v>0</v>
      </c>
      <c r="N145" s="327">
        <f t="shared" ref="N145" si="42">L145+M145</f>
        <v>0</v>
      </c>
      <c r="O145" s="330">
        <f>SUM(D145:K145)</f>
        <v>0</v>
      </c>
    </row>
    <row r="146" spans="1:15" ht="12.25" customHeight="1" x14ac:dyDescent="0.25">
      <c r="A146" s="313"/>
      <c r="B146" s="316"/>
      <c r="C146" s="319"/>
      <c r="D146" s="321"/>
      <c r="E146" s="323"/>
      <c r="F146" s="323"/>
      <c r="G146" s="323"/>
      <c r="H146" s="323"/>
      <c r="I146" s="323"/>
      <c r="J146" s="323"/>
      <c r="K146" s="323"/>
      <c r="L146" s="325"/>
      <c r="M146" s="325"/>
      <c r="N146" s="328"/>
      <c r="O146" s="331"/>
    </row>
    <row r="147" spans="1:15" ht="12.25" customHeight="1" thickBot="1" x14ac:dyDescent="0.3">
      <c r="A147" s="314"/>
      <c r="B147" s="317"/>
      <c r="C147" s="248">
        <f>Salaries!G51</f>
        <v>0</v>
      </c>
      <c r="D147" s="244">
        <f>SUM(D145*C147)</f>
        <v>0</v>
      </c>
      <c r="E147" s="244">
        <f>E145*C147</f>
        <v>0</v>
      </c>
      <c r="F147" s="244">
        <f>F145*C147</f>
        <v>0</v>
      </c>
      <c r="G147" s="244">
        <f>G145*C147</f>
        <v>0</v>
      </c>
      <c r="H147" s="244">
        <f>H145*C147</f>
        <v>0</v>
      </c>
      <c r="I147" s="244">
        <f>I145*C147</f>
        <v>0</v>
      </c>
      <c r="J147" s="244">
        <f>J145*C147</f>
        <v>0</v>
      </c>
      <c r="K147" s="244">
        <f>K145*C147</f>
        <v>0</v>
      </c>
      <c r="L147" s="326"/>
      <c r="M147" s="326"/>
      <c r="N147" s="329"/>
      <c r="O147" s="244">
        <f>SUM(D147:K147)</f>
        <v>0</v>
      </c>
    </row>
    <row r="148" spans="1:15" ht="12.25" customHeight="1" x14ac:dyDescent="0.25">
      <c r="A148" s="312">
        <v>48</v>
      </c>
      <c r="B148" s="315">
        <f>Salaries!B52</f>
        <v>0</v>
      </c>
      <c r="C148" s="318" t="s">
        <v>50</v>
      </c>
      <c r="D148" s="320">
        <f>SUM(Salaries!F52*0.0765)</f>
        <v>0</v>
      </c>
      <c r="E148" s="322">
        <v>0</v>
      </c>
      <c r="F148" s="322">
        <v>0</v>
      </c>
      <c r="G148" s="322">
        <v>0</v>
      </c>
      <c r="H148" s="322">
        <v>0</v>
      </c>
      <c r="I148" s="322">
        <v>0</v>
      </c>
      <c r="J148" s="322">
        <v>0</v>
      </c>
      <c r="K148" s="322">
        <v>0</v>
      </c>
      <c r="L148" s="324">
        <f>0</f>
        <v>0</v>
      </c>
      <c r="M148" s="324">
        <f>0</f>
        <v>0</v>
      </c>
      <c r="N148" s="327">
        <f t="shared" ref="N148" si="43">L148+M148</f>
        <v>0</v>
      </c>
      <c r="O148" s="330">
        <f>SUM(D148:K148)</f>
        <v>0</v>
      </c>
    </row>
    <row r="149" spans="1:15" ht="12.25" customHeight="1" x14ac:dyDescent="0.25">
      <c r="A149" s="313"/>
      <c r="B149" s="316"/>
      <c r="C149" s="319"/>
      <c r="D149" s="321"/>
      <c r="E149" s="323"/>
      <c r="F149" s="323"/>
      <c r="G149" s="323"/>
      <c r="H149" s="323"/>
      <c r="I149" s="323"/>
      <c r="J149" s="323"/>
      <c r="K149" s="323"/>
      <c r="L149" s="325"/>
      <c r="M149" s="325"/>
      <c r="N149" s="328"/>
      <c r="O149" s="331"/>
    </row>
    <row r="150" spans="1:15" ht="12.25" customHeight="1" thickBot="1" x14ac:dyDescent="0.3">
      <c r="A150" s="314"/>
      <c r="B150" s="317"/>
      <c r="C150" s="248">
        <f>Salaries!G52</f>
        <v>0</v>
      </c>
      <c r="D150" s="244">
        <f>SUM(D148*C150)</f>
        <v>0</v>
      </c>
      <c r="E150" s="244">
        <f>E148*C150</f>
        <v>0</v>
      </c>
      <c r="F150" s="244">
        <f>F148*C150</f>
        <v>0</v>
      </c>
      <c r="G150" s="244">
        <f>G148*C150</f>
        <v>0</v>
      </c>
      <c r="H150" s="244">
        <f>H148*C150</f>
        <v>0</v>
      </c>
      <c r="I150" s="244">
        <f>I148*C150</f>
        <v>0</v>
      </c>
      <c r="J150" s="244">
        <f>J148*C150</f>
        <v>0</v>
      </c>
      <c r="K150" s="244">
        <f>K148*C150</f>
        <v>0</v>
      </c>
      <c r="L150" s="326"/>
      <c r="M150" s="326"/>
      <c r="N150" s="329"/>
      <c r="O150" s="244">
        <f>SUM(D150:K150)</f>
        <v>0</v>
      </c>
    </row>
    <row r="151" spans="1:15" ht="12.25" customHeight="1" x14ac:dyDescent="0.25">
      <c r="A151" s="312">
        <v>49</v>
      </c>
      <c r="B151" s="315">
        <f>Salaries!B53</f>
        <v>0</v>
      </c>
      <c r="C151" s="318" t="s">
        <v>50</v>
      </c>
      <c r="D151" s="320">
        <f>SUM(Salaries!F53*0.0765)</f>
        <v>0</v>
      </c>
      <c r="E151" s="322">
        <v>0</v>
      </c>
      <c r="F151" s="322">
        <v>0</v>
      </c>
      <c r="G151" s="322">
        <v>0</v>
      </c>
      <c r="H151" s="322">
        <v>0</v>
      </c>
      <c r="I151" s="322">
        <v>0</v>
      </c>
      <c r="J151" s="322">
        <v>0</v>
      </c>
      <c r="K151" s="322">
        <v>0</v>
      </c>
      <c r="L151" s="324">
        <f>0</f>
        <v>0</v>
      </c>
      <c r="M151" s="324">
        <f>0</f>
        <v>0</v>
      </c>
      <c r="N151" s="327">
        <f t="shared" ref="N151" si="44">L151+M151</f>
        <v>0</v>
      </c>
      <c r="O151" s="330">
        <f>SUM(D151:K151)</f>
        <v>0</v>
      </c>
    </row>
    <row r="152" spans="1:15" ht="12.25" customHeight="1" x14ac:dyDescent="0.25">
      <c r="A152" s="313"/>
      <c r="B152" s="316"/>
      <c r="C152" s="319"/>
      <c r="D152" s="321"/>
      <c r="E152" s="323"/>
      <c r="F152" s="323"/>
      <c r="G152" s="323"/>
      <c r="H152" s="323"/>
      <c r="I152" s="323"/>
      <c r="J152" s="323"/>
      <c r="K152" s="323"/>
      <c r="L152" s="325"/>
      <c r="M152" s="325"/>
      <c r="N152" s="328"/>
      <c r="O152" s="331"/>
    </row>
    <row r="153" spans="1:15" ht="12.25" customHeight="1" thickBot="1" x14ac:dyDescent="0.3">
      <c r="A153" s="314"/>
      <c r="B153" s="317"/>
      <c r="C153" s="248">
        <f>Salaries!G53</f>
        <v>0</v>
      </c>
      <c r="D153" s="244">
        <f>SUM(D151*C153)</f>
        <v>0</v>
      </c>
      <c r="E153" s="244">
        <f>E151*C153</f>
        <v>0</v>
      </c>
      <c r="F153" s="244">
        <f>F151*C153</f>
        <v>0</v>
      </c>
      <c r="G153" s="244">
        <f>G151*C153</f>
        <v>0</v>
      </c>
      <c r="H153" s="244">
        <f>H151*C153</f>
        <v>0</v>
      </c>
      <c r="I153" s="244">
        <f>I151*C153</f>
        <v>0</v>
      </c>
      <c r="J153" s="244">
        <f>J151*C153</f>
        <v>0</v>
      </c>
      <c r="K153" s="244">
        <f>K151*C153</f>
        <v>0</v>
      </c>
      <c r="L153" s="326"/>
      <c r="M153" s="326"/>
      <c r="N153" s="329"/>
      <c r="O153" s="244">
        <f>SUM(D153:K153)</f>
        <v>0</v>
      </c>
    </row>
    <row r="154" spans="1:15" ht="12.25" customHeight="1" x14ac:dyDescent="0.25">
      <c r="A154" s="312">
        <v>50</v>
      </c>
      <c r="B154" s="315">
        <f>Salaries!B54</f>
        <v>0</v>
      </c>
      <c r="C154" s="318" t="s">
        <v>50</v>
      </c>
      <c r="D154" s="320">
        <f>SUM(Salaries!F54*0.0765)</f>
        <v>0</v>
      </c>
      <c r="E154" s="322">
        <v>0</v>
      </c>
      <c r="F154" s="322">
        <v>0</v>
      </c>
      <c r="G154" s="322">
        <v>0</v>
      </c>
      <c r="H154" s="322">
        <v>0</v>
      </c>
      <c r="I154" s="322">
        <v>0</v>
      </c>
      <c r="J154" s="322">
        <v>0</v>
      </c>
      <c r="K154" s="322">
        <v>0</v>
      </c>
      <c r="L154" s="324">
        <f>0</f>
        <v>0</v>
      </c>
      <c r="M154" s="324">
        <f>0</f>
        <v>0</v>
      </c>
      <c r="N154" s="327">
        <f t="shared" ref="N154" si="45">L154+M154</f>
        <v>0</v>
      </c>
      <c r="O154" s="330">
        <f>SUM(D154:K154)</f>
        <v>0</v>
      </c>
    </row>
    <row r="155" spans="1:15" ht="12.25" customHeight="1" x14ac:dyDescent="0.25">
      <c r="A155" s="313"/>
      <c r="B155" s="316"/>
      <c r="C155" s="319"/>
      <c r="D155" s="321"/>
      <c r="E155" s="323"/>
      <c r="F155" s="323"/>
      <c r="G155" s="323"/>
      <c r="H155" s="323"/>
      <c r="I155" s="323"/>
      <c r="J155" s="323"/>
      <c r="K155" s="323"/>
      <c r="L155" s="325"/>
      <c r="M155" s="325"/>
      <c r="N155" s="328"/>
      <c r="O155" s="331"/>
    </row>
    <row r="156" spans="1:15" ht="12.25" customHeight="1" thickBot="1" x14ac:dyDescent="0.3">
      <c r="A156" s="314"/>
      <c r="B156" s="317"/>
      <c r="C156" s="248">
        <f>Salaries!G54</f>
        <v>0</v>
      </c>
      <c r="D156" s="244">
        <f>SUM(D154*C156)</f>
        <v>0</v>
      </c>
      <c r="E156" s="244">
        <f>E154*C156</f>
        <v>0</v>
      </c>
      <c r="F156" s="244">
        <f>F154*C156</f>
        <v>0</v>
      </c>
      <c r="G156" s="244">
        <f>G154*C156</f>
        <v>0</v>
      </c>
      <c r="H156" s="244">
        <f>H154*C156</f>
        <v>0</v>
      </c>
      <c r="I156" s="244">
        <f>I154*C156</f>
        <v>0</v>
      </c>
      <c r="J156" s="244">
        <f>J154*C156</f>
        <v>0</v>
      </c>
      <c r="K156" s="244">
        <f>K154*C156</f>
        <v>0</v>
      </c>
      <c r="L156" s="326"/>
      <c r="M156" s="326"/>
      <c r="N156" s="329"/>
      <c r="O156" s="244">
        <f>SUM(D156:K156)</f>
        <v>0</v>
      </c>
    </row>
    <row r="157" spans="1:15" ht="12.25" customHeight="1" x14ac:dyDescent="0.25">
      <c r="A157" s="312">
        <v>51</v>
      </c>
      <c r="B157" s="315">
        <f>Salaries!B55</f>
        <v>0</v>
      </c>
      <c r="C157" s="318" t="s">
        <v>50</v>
      </c>
      <c r="D157" s="320">
        <f>SUM(Salaries!F55*0.0765)</f>
        <v>0</v>
      </c>
      <c r="E157" s="322">
        <v>0</v>
      </c>
      <c r="F157" s="322">
        <v>0</v>
      </c>
      <c r="G157" s="322">
        <v>0</v>
      </c>
      <c r="H157" s="322">
        <v>0</v>
      </c>
      <c r="I157" s="322">
        <v>0</v>
      </c>
      <c r="J157" s="322">
        <v>0</v>
      </c>
      <c r="K157" s="322">
        <v>0</v>
      </c>
      <c r="L157" s="324">
        <f>0</f>
        <v>0</v>
      </c>
      <c r="M157" s="324">
        <f>0</f>
        <v>0</v>
      </c>
      <c r="N157" s="327">
        <f t="shared" ref="N157" si="46">L157+M157</f>
        <v>0</v>
      </c>
      <c r="O157" s="330">
        <f>SUM(D157:K157)</f>
        <v>0</v>
      </c>
    </row>
    <row r="158" spans="1:15" ht="12.25" customHeight="1" x14ac:dyDescent="0.25">
      <c r="A158" s="313"/>
      <c r="B158" s="316"/>
      <c r="C158" s="319"/>
      <c r="D158" s="321"/>
      <c r="E158" s="323"/>
      <c r="F158" s="323"/>
      <c r="G158" s="323"/>
      <c r="H158" s="323"/>
      <c r="I158" s="323"/>
      <c r="J158" s="323"/>
      <c r="K158" s="323"/>
      <c r="L158" s="325"/>
      <c r="M158" s="325"/>
      <c r="N158" s="328"/>
      <c r="O158" s="331"/>
    </row>
    <row r="159" spans="1:15" ht="12.25" customHeight="1" thickBot="1" x14ac:dyDescent="0.3">
      <c r="A159" s="314"/>
      <c r="B159" s="317"/>
      <c r="C159" s="248">
        <f>Salaries!G55</f>
        <v>0</v>
      </c>
      <c r="D159" s="244">
        <f>SUM(D157*C159)</f>
        <v>0</v>
      </c>
      <c r="E159" s="244">
        <f>E157*C159</f>
        <v>0</v>
      </c>
      <c r="F159" s="244">
        <f>F157*C159</f>
        <v>0</v>
      </c>
      <c r="G159" s="244">
        <f>G157*C159</f>
        <v>0</v>
      </c>
      <c r="H159" s="244">
        <f>H157*C159</f>
        <v>0</v>
      </c>
      <c r="I159" s="244">
        <f>I157*C159</f>
        <v>0</v>
      </c>
      <c r="J159" s="244">
        <f>J157*C159</f>
        <v>0</v>
      </c>
      <c r="K159" s="244">
        <f>K157*C159</f>
        <v>0</v>
      </c>
      <c r="L159" s="326"/>
      <c r="M159" s="326"/>
      <c r="N159" s="329"/>
      <c r="O159" s="244">
        <f>SUM(D159:K159)</f>
        <v>0</v>
      </c>
    </row>
    <row r="160" spans="1:15" ht="12.25" customHeight="1" x14ac:dyDescent="0.25">
      <c r="A160" s="312">
        <v>52</v>
      </c>
      <c r="B160" s="315">
        <f>Salaries!B56</f>
        <v>0</v>
      </c>
      <c r="C160" s="318" t="s">
        <v>50</v>
      </c>
      <c r="D160" s="320">
        <f>SUM(Salaries!F56*0.0765)</f>
        <v>0</v>
      </c>
      <c r="E160" s="322">
        <v>0</v>
      </c>
      <c r="F160" s="322">
        <v>0</v>
      </c>
      <c r="G160" s="322">
        <v>0</v>
      </c>
      <c r="H160" s="322">
        <v>0</v>
      </c>
      <c r="I160" s="322">
        <v>0</v>
      </c>
      <c r="J160" s="322">
        <v>0</v>
      </c>
      <c r="K160" s="322">
        <v>0</v>
      </c>
      <c r="L160" s="324">
        <f>0</f>
        <v>0</v>
      </c>
      <c r="M160" s="324">
        <f>0</f>
        <v>0</v>
      </c>
      <c r="N160" s="327">
        <f t="shared" ref="N160" si="47">L160+M160</f>
        <v>0</v>
      </c>
      <c r="O160" s="330">
        <f>SUM(D160:K160)</f>
        <v>0</v>
      </c>
    </row>
    <row r="161" spans="1:15" ht="12.25" customHeight="1" x14ac:dyDescent="0.25">
      <c r="A161" s="313"/>
      <c r="B161" s="316"/>
      <c r="C161" s="319"/>
      <c r="D161" s="321"/>
      <c r="E161" s="323"/>
      <c r="F161" s="323"/>
      <c r="G161" s="323"/>
      <c r="H161" s="323"/>
      <c r="I161" s="323"/>
      <c r="J161" s="323"/>
      <c r="K161" s="323"/>
      <c r="L161" s="325"/>
      <c r="M161" s="325"/>
      <c r="N161" s="328"/>
      <c r="O161" s="331"/>
    </row>
    <row r="162" spans="1:15" ht="12.25" customHeight="1" thickBot="1" x14ac:dyDescent="0.3">
      <c r="A162" s="314"/>
      <c r="B162" s="317"/>
      <c r="C162" s="248">
        <f>Salaries!G56</f>
        <v>0</v>
      </c>
      <c r="D162" s="244">
        <f>SUM(D160*C162)</f>
        <v>0</v>
      </c>
      <c r="E162" s="244">
        <f>E160*C162</f>
        <v>0</v>
      </c>
      <c r="F162" s="244">
        <f>F160*C162</f>
        <v>0</v>
      </c>
      <c r="G162" s="244">
        <f>G160*C162</f>
        <v>0</v>
      </c>
      <c r="H162" s="244">
        <f>H160*C162</f>
        <v>0</v>
      </c>
      <c r="I162" s="244">
        <f>I160*C162</f>
        <v>0</v>
      </c>
      <c r="J162" s="244">
        <f>J160*C162</f>
        <v>0</v>
      </c>
      <c r="K162" s="244">
        <f>K160*C162</f>
        <v>0</v>
      </c>
      <c r="L162" s="326"/>
      <c r="M162" s="326"/>
      <c r="N162" s="329"/>
      <c r="O162" s="244">
        <f>SUM(D162:K162)</f>
        <v>0</v>
      </c>
    </row>
    <row r="163" spans="1:15" ht="12.25" customHeight="1" x14ac:dyDescent="0.25">
      <c r="A163" s="312">
        <v>53</v>
      </c>
      <c r="B163" s="315">
        <f>Salaries!B57</f>
        <v>0</v>
      </c>
      <c r="C163" s="318" t="s">
        <v>50</v>
      </c>
      <c r="D163" s="320">
        <f>SUM(Salaries!F57*0.0765)</f>
        <v>0</v>
      </c>
      <c r="E163" s="322">
        <v>0</v>
      </c>
      <c r="F163" s="322">
        <v>0</v>
      </c>
      <c r="G163" s="322">
        <v>0</v>
      </c>
      <c r="H163" s="322">
        <v>0</v>
      </c>
      <c r="I163" s="322">
        <v>0</v>
      </c>
      <c r="J163" s="322">
        <v>0</v>
      </c>
      <c r="K163" s="322">
        <v>0</v>
      </c>
      <c r="L163" s="324">
        <f>0</f>
        <v>0</v>
      </c>
      <c r="M163" s="324">
        <f>0</f>
        <v>0</v>
      </c>
      <c r="N163" s="327">
        <f t="shared" ref="N163" si="48">L163+M163</f>
        <v>0</v>
      </c>
      <c r="O163" s="330">
        <f>SUM(D163:K163)</f>
        <v>0</v>
      </c>
    </row>
    <row r="164" spans="1:15" ht="12.25" customHeight="1" x14ac:dyDescent="0.25">
      <c r="A164" s="313"/>
      <c r="B164" s="316"/>
      <c r="C164" s="319"/>
      <c r="D164" s="321"/>
      <c r="E164" s="323"/>
      <c r="F164" s="323"/>
      <c r="G164" s="323"/>
      <c r="H164" s="323"/>
      <c r="I164" s="323"/>
      <c r="J164" s="323"/>
      <c r="K164" s="323"/>
      <c r="L164" s="325"/>
      <c r="M164" s="325"/>
      <c r="N164" s="328"/>
      <c r="O164" s="331"/>
    </row>
    <row r="165" spans="1:15" ht="12.25" customHeight="1" thickBot="1" x14ac:dyDescent="0.3">
      <c r="A165" s="314"/>
      <c r="B165" s="317"/>
      <c r="C165" s="248">
        <f>Salaries!G57</f>
        <v>0</v>
      </c>
      <c r="D165" s="244">
        <f>SUM(D163*C165)</f>
        <v>0</v>
      </c>
      <c r="E165" s="244">
        <f>E163*C165</f>
        <v>0</v>
      </c>
      <c r="F165" s="244">
        <f>F163*C165</f>
        <v>0</v>
      </c>
      <c r="G165" s="244">
        <f>G163*C165</f>
        <v>0</v>
      </c>
      <c r="H165" s="244">
        <f>H163*C165</f>
        <v>0</v>
      </c>
      <c r="I165" s="244">
        <f>I163*C165</f>
        <v>0</v>
      </c>
      <c r="J165" s="244">
        <f>J163*C165</f>
        <v>0</v>
      </c>
      <c r="K165" s="244">
        <f>K163*C165</f>
        <v>0</v>
      </c>
      <c r="L165" s="326"/>
      <c r="M165" s="326"/>
      <c r="N165" s="329"/>
      <c r="O165" s="244">
        <f>SUM(D165:K165)</f>
        <v>0</v>
      </c>
    </row>
    <row r="166" spans="1:15" ht="12.25" customHeight="1" x14ac:dyDescent="0.25">
      <c r="A166" s="312">
        <v>54</v>
      </c>
      <c r="B166" s="315">
        <f>Salaries!B58</f>
        <v>0</v>
      </c>
      <c r="C166" s="318" t="s">
        <v>50</v>
      </c>
      <c r="D166" s="320">
        <f>SUM(Salaries!F58*0.0765)</f>
        <v>0</v>
      </c>
      <c r="E166" s="322">
        <v>0</v>
      </c>
      <c r="F166" s="322">
        <v>0</v>
      </c>
      <c r="G166" s="322">
        <v>0</v>
      </c>
      <c r="H166" s="322">
        <v>0</v>
      </c>
      <c r="I166" s="322">
        <v>0</v>
      </c>
      <c r="J166" s="322">
        <v>0</v>
      </c>
      <c r="K166" s="322">
        <v>0</v>
      </c>
      <c r="L166" s="324">
        <f>0</f>
        <v>0</v>
      </c>
      <c r="M166" s="324">
        <f>0</f>
        <v>0</v>
      </c>
      <c r="N166" s="327">
        <f t="shared" ref="N166" si="49">L166+M166</f>
        <v>0</v>
      </c>
      <c r="O166" s="330">
        <f>SUM(D166:K166)</f>
        <v>0</v>
      </c>
    </row>
    <row r="167" spans="1:15" ht="12.25" customHeight="1" x14ac:dyDescent="0.25">
      <c r="A167" s="313"/>
      <c r="B167" s="316"/>
      <c r="C167" s="319"/>
      <c r="D167" s="321"/>
      <c r="E167" s="323"/>
      <c r="F167" s="323"/>
      <c r="G167" s="323"/>
      <c r="H167" s="323"/>
      <c r="I167" s="323"/>
      <c r="J167" s="323"/>
      <c r="K167" s="323"/>
      <c r="L167" s="325"/>
      <c r="M167" s="325"/>
      <c r="N167" s="328"/>
      <c r="O167" s="331"/>
    </row>
    <row r="168" spans="1:15" ht="12.25" customHeight="1" thickBot="1" x14ac:dyDescent="0.3">
      <c r="A168" s="314"/>
      <c r="B168" s="317"/>
      <c r="C168" s="248">
        <f>Salaries!G58</f>
        <v>0</v>
      </c>
      <c r="D168" s="244">
        <f>SUM(D166*C168)</f>
        <v>0</v>
      </c>
      <c r="E168" s="244">
        <f>E166*C168</f>
        <v>0</v>
      </c>
      <c r="F168" s="244">
        <f>F166*C168</f>
        <v>0</v>
      </c>
      <c r="G168" s="244">
        <f>G166*C168</f>
        <v>0</v>
      </c>
      <c r="H168" s="244">
        <f>H166*C168</f>
        <v>0</v>
      </c>
      <c r="I168" s="244">
        <f>I166*C168</f>
        <v>0</v>
      </c>
      <c r="J168" s="244">
        <f>J166*C168</f>
        <v>0</v>
      </c>
      <c r="K168" s="244">
        <f>K166*C168</f>
        <v>0</v>
      </c>
      <c r="L168" s="326"/>
      <c r="M168" s="326"/>
      <c r="N168" s="329"/>
      <c r="O168" s="244">
        <f>SUM(D168:K168)</f>
        <v>0</v>
      </c>
    </row>
    <row r="169" spans="1:15" ht="12.25" customHeight="1" x14ac:dyDescent="0.25">
      <c r="A169" s="312">
        <v>55</v>
      </c>
      <c r="B169" s="315">
        <f>Salaries!B59</f>
        <v>0</v>
      </c>
      <c r="C169" s="318" t="s">
        <v>50</v>
      </c>
      <c r="D169" s="320">
        <f>SUM(Salaries!F59*0.0765)</f>
        <v>0</v>
      </c>
      <c r="E169" s="322">
        <v>0</v>
      </c>
      <c r="F169" s="322">
        <v>0</v>
      </c>
      <c r="G169" s="322">
        <v>0</v>
      </c>
      <c r="H169" s="322">
        <v>0</v>
      </c>
      <c r="I169" s="322">
        <v>0</v>
      </c>
      <c r="J169" s="322">
        <v>0</v>
      </c>
      <c r="K169" s="322">
        <v>0</v>
      </c>
      <c r="L169" s="324">
        <f>0</f>
        <v>0</v>
      </c>
      <c r="M169" s="324">
        <f>0</f>
        <v>0</v>
      </c>
      <c r="N169" s="327">
        <f>L169+M169</f>
        <v>0</v>
      </c>
      <c r="O169" s="330">
        <f>SUM(D169:K169)</f>
        <v>0</v>
      </c>
    </row>
    <row r="170" spans="1:15" ht="12.25" customHeight="1" x14ac:dyDescent="0.25">
      <c r="A170" s="313"/>
      <c r="B170" s="316"/>
      <c r="C170" s="319"/>
      <c r="D170" s="321"/>
      <c r="E170" s="323"/>
      <c r="F170" s="323"/>
      <c r="G170" s="323"/>
      <c r="H170" s="323"/>
      <c r="I170" s="323"/>
      <c r="J170" s="323"/>
      <c r="K170" s="323"/>
      <c r="L170" s="325"/>
      <c r="M170" s="325"/>
      <c r="N170" s="328"/>
      <c r="O170" s="331"/>
    </row>
    <row r="171" spans="1:15" ht="12.25" customHeight="1" thickBot="1" x14ac:dyDescent="0.3">
      <c r="A171" s="314"/>
      <c r="B171" s="317"/>
      <c r="C171" s="248">
        <f>Salaries!G59</f>
        <v>0</v>
      </c>
      <c r="D171" s="244">
        <f>SUM(D169*C171)</f>
        <v>0</v>
      </c>
      <c r="E171" s="244">
        <f>E169*C171</f>
        <v>0</v>
      </c>
      <c r="F171" s="244">
        <f>F169*C171</f>
        <v>0</v>
      </c>
      <c r="G171" s="244">
        <f>G169*C171</f>
        <v>0</v>
      </c>
      <c r="H171" s="244">
        <f>H169*C171</f>
        <v>0</v>
      </c>
      <c r="I171" s="244">
        <f>I169*C171</f>
        <v>0</v>
      </c>
      <c r="J171" s="244">
        <f>J169*C171</f>
        <v>0</v>
      </c>
      <c r="K171" s="244">
        <f>K169*C171</f>
        <v>0</v>
      </c>
      <c r="L171" s="326"/>
      <c r="M171" s="326"/>
      <c r="N171" s="329"/>
      <c r="O171" s="244">
        <f>SUM(D171:K171)</f>
        <v>0</v>
      </c>
    </row>
    <row r="172" spans="1:15" ht="12.25" customHeight="1" x14ac:dyDescent="0.25">
      <c r="A172" s="312">
        <v>56</v>
      </c>
      <c r="B172" s="315">
        <f>Salaries!B60</f>
        <v>0</v>
      </c>
      <c r="C172" s="318" t="s">
        <v>50</v>
      </c>
      <c r="D172" s="320">
        <f>SUM(Salaries!F60*0.0765)</f>
        <v>0</v>
      </c>
      <c r="E172" s="322">
        <v>0</v>
      </c>
      <c r="F172" s="322">
        <v>0</v>
      </c>
      <c r="G172" s="322">
        <v>0</v>
      </c>
      <c r="H172" s="322">
        <v>0</v>
      </c>
      <c r="I172" s="322">
        <v>0</v>
      </c>
      <c r="J172" s="322">
        <v>0</v>
      </c>
      <c r="K172" s="322">
        <v>0</v>
      </c>
      <c r="L172" s="324">
        <f>0</f>
        <v>0</v>
      </c>
      <c r="M172" s="324">
        <f>0</f>
        <v>0</v>
      </c>
      <c r="N172" s="327">
        <f t="shared" ref="N172" si="50">L172+M172</f>
        <v>0</v>
      </c>
      <c r="O172" s="330">
        <f>SUM(D172:K172)</f>
        <v>0</v>
      </c>
    </row>
    <row r="173" spans="1:15" ht="12.25" customHeight="1" x14ac:dyDescent="0.25">
      <c r="A173" s="313"/>
      <c r="B173" s="316"/>
      <c r="C173" s="319"/>
      <c r="D173" s="321"/>
      <c r="E173" s="323"/>
      <c r="F173" s="323"/>
      <c r="G173" s="323"/>
      <c r="H173" s="323"/>
      <c r="I173" s="323"/>
      <c r="J173" s="323"/>
      <c r="K173" s="323"/>
      <c r="L173" s="325"/>
      <c r="M173" s="325"/>
      <c r="N173" s="328"/>
      <c r="O173" s="331"/>
    </row>
    <row r="174" spans="1:15" ht="12.25" customHeight="1" thickBot="1" x14ac:dyDescent="0.3">
      <c r="A174" s="314"/>
      <c r="B174" s="317"/>
      <c r="C174" s="248">
        <f>Salaries!G60</f>
        <v>0</v>
      </c>
      <c r="D174" s="244">
        <f>SUM(D172*C174)</f>
        <v>0</v>
      </c>
      <c r="E174" s="244">
        <f>E172*C174</f>
        <v>0</v>
      </c>
      <c r="F174" s="244">
        <f>F172*C174</f>
        <v>0</v>
      </c>
      <c r="G174" s="244">
        <f>G172*C174</f>
        <v>0</v>
      </c>
      <c r="H174" s="244">
        <f>H172*C174</f>
        <v>0</v>
      </c>
      <c r="I174" s="244">
        <f>I172*C174</f>
        <v>0</v>
      </c>
      <c r="J174" s="244">
        <f>J172*C174</f>
        <v>0</v>
      </c>
      <c r="K174" s="244">
        <f>K172*C174</f>
        <v>0</v>
      </c>
      <c r="L174" s="326"/>
      <c r="M174" s="326"/>
      <c r="N174" s="329"/>
      <c r="O174" s="244">
        <f>SUM(D174:K174)</f>
        <v>0</v>
      </c>
    </row>
    <row r="175" spans="1:15" ht="12.25" customHeight="1" x14ac:dyDescent="0.25">
      <c r="A175" s="312">
        <v>57</v>
      </c>
      <c r="B175" s="315">
        <f>Salaries!B61</f>
        <v>0</v>
      </c>
      <c r="C175" s="318" t="s">
        <v>50</v>
      </c>
      <c r="D175" s="320">
        <f>SUM(Salaries!F61*0.0765)</f>
        <v>0</v>
      </c>
      <c r="E175" s="322">
        <v>0</v>
      </c>
      <c r="F175" s="322">
        <v>0</v>
      </c>
      <c r="G175" s="322">
        <v>0</v>
      </c>
      <c r="H175" s="322">
        <v>0</v>
      </c>
      <c r="I175" s="322">
        <v>0</v>
      </c>
      <c r="J175" s="322">
        <v>0</v>
      </c>
      <c r="K175" s="322">
        <v>0</v>
      </c>
      <c r="L175" s="324">
        <f>0</f>
        <v>0</v>
      </c>
      <c r="M175" s="324">
        <f>0</f>
        <v>0</v>
      </c>
      <c r="N175" s="327">
        <f t="shared" ref="N175" si="51">L175+M175</f>
        <v>0</v>
      </c>
      <c r="O175" s="330">
        <f>SUM(D175:K175)</f>
        <v>0</v>
      </c>
    </row>
    <row r="176" spans="1:15" ht="12.25" customHeight="1" x14ac:dyDescent="0.25">
      <c r="A176" s="313"/>
      <c r="B176" s="316"/>
      <c r="C176" s="319"/>
      <c r="D176" s="321"/>
      <c r="E176" s="323"/>
      <c r="F176" s="323"/>
      <c r="G176" s="323"/>
      <c r="H176" s="323"/>
      <c r="I176" s="323"/>
      <c r="J176" s="323"/>
      <c r="K176" s="323"/>
      <c r="L176" s="325"/>
      <c r="M176" s="325"/>
      <c r="N176" s="328"/>
      <c r="O176" s="331"/>
    </row>
    <row r="177" spans="1:15" ht="12.25" customHeight="1" thickBot="1" x14ac:dyDescent="0.3">
      <c r="A177" s="314"/>
      <c r="B177" s="317"/>
      <c r="C177" s="248">
        <f>Salaries!G61</f>
        <v>0</v>
      </c>
      <c r="D177" s="244">
        <f>SUM(D175*C177)</f>
        <v>0</v>
      </c>
      <c r="E177" s="244">
        <f>E175*C177</f>
        <v>0</v>
      </c>
      <c r="F177" s="244">
        <f>F175*C177</f>
        <v>0</v>
      </c>
      <c r="G177" s="244">
        <f>G175*C177</f>
        <v>0</v>
      </c>
      <c r="H177" s="244">
        <f>H175*C177</f>
        <v>0</v>
      </c>
      <c r="I177" s="244">
        <f>I175*C177</f>
        <v>0</v>
      </c>
      <c r="J177" s="244">
        <f>J175*C177</f>
        <v>0</v>
      </c>
      <c r="K177" s="244">
        <f>K175*C177</f>
        <v>0</v>
      </c>
      <c r="L177" s="326"/>
      <c r="M177" s="326"/>
      <c r="N177" s="329"/>
      <c r="O177" s="244">
        <f>SUM(D177:K177)</f>
        <v>0</v>
      </c>
    </row>
    <row r="178" spans="1:15" ht="12.25" customHeight="1" x14ac:dyDescent="0.25">
      <c r="A178" s="312">
        <v>58</v>
      </c>
      <c r="B178" s="315">
        <f>Salaries!B62</f>
        <v>0</v>
      </c>
      <c r="C178" s="318" t="s">
        <v>50</v>
      </c>
      <c r="D178" s="320">
        <f>SUM(Salaries!F62*0.0765)</f>
        <v>0</v>
      </c>
      <c r="E178" s="322">
        <v>0</v>
      </c>
      <c r="F178" s="322">
        <v>0</v>
      </c>
      <c r="G178" s="322">
        <v>0</v>
      </c>
      <c r="H178" s="322">
        <v>0</v>
      </c>
      <c r="I178" s="322">
        <v>0</v>
      </c>
      <c r="J178" s="322">
        <v>0</v>
      </c>
      <c r="K178" s="322">
        <v>0</v>
      </c>
      <c r="L178" s="324">
        <f>0</f>
        <v>0</v>
      </c>
      <c r="M178" s="324">
        <f>0</f>
        <v>0</v>
      </c>
      <c r="N178" s="327">
        <f t="shared" ref="N178" si="52">L178+M178</f>
        <v>0</v>
      </c>
      <c r="O178" s="330">
        <f>SUM(D178:K178)</f>
        <v>0</v>
      </c>
    </row>
    <row r="179" spans="1:15" ht="12.25" customHeight="1" x14ac:dyDescent="0.25">
      <c r="A179" s="313"/>
      <c r="B179" s="316"/>
      <c r="C179" s="319"/>
      <c r="D179" s="321"/>
      <c r="E179" s="323"/>
      <c r="F179" s="323"/>
      <c r="G179" s="323"/>
      <c r="H179" s="323"/>
      <c r="I179" s="323"/>
      <c r="J179" s="323"/>
      <c r="K179" s="323"/>
      <c r="L179" s="325"/>
      <c r="M179" s="325"/>
      <c r="N179" s="328"/>
      <c r="O179" s="331"/>
    </row>
    <row r="180" spans="1:15" ht="12.25" customHeight="1" thickBot="1" x14ac:dyDescent="0.3">
      <c r="A180" s="314"/>
      <c r="B180" s="317"/>
      <c r="C180" s="248">
        <f>Salaries!G62</f>
        <v>0</v>
      </c>
      <c r="D180" s="244">
        <f>SUM(D178*C180)</f>
        <v>0</v>
      </c>
      <c r="E180" s="244">
        <f>E178*C180</f>
        <v>0</v>
      </c>
      <c r="F180" s="244">
        <f>F178*C180</f>
        <v>0</v>
      </c>
      <c r="G180" s="244">
        <f>G178*C180</f>
        <v>0</v>
      </c>
      <c r="H180" s="244">
        <f>H178*C180</f>
        <v>0</v>
      </c>
      <c r="I180" s="244">
        <f>I178*C180</f>
        <v>0</v>
      </c>
      <c r="J180" s="244">
        <f>J178*C180</f>
        <v>0</v>
      </c>
      <c r="K180" s="244">
        <f>K178*C180</f>
        <v>0</v>
      </c>
      <c r="L180" s="326"/>
      <c r="M180" s="326"/>
      <c r="N180" s="329"/>
      <c r="O180" s="244">
        <f>SUM(D180:K180)</f>
        <v>0</v>
      </c>
    </row>
    <row r="181" spans="1:15" ht="12.25" customHeight="1" x14ac:dyDescent="0.25">
      <c r="A181" s="312">
        <v>59</v>
      </c>
      <c r="B181" s="315">
        <f>Salaries!B63</f>
        <v>0</v>
      </c>
      <c r="C181" s="318" t="s">
        <v>50</v>
      </c>
      <c r="D181" s="320">
        <f>SUM(Salaries!F63*0.0765)</f>
        <v>0</v>
      </c>
      <c r="E181" s="322">
        <v>0</v>
      </c>
      <c r="F181" s="322">
        <v>0</v>
      </c>
      <c r="G181" s="322">
        <v>0</v>
      </c>
      <c r="H181" s="322">
        <v>0</v>
      </c>
      <c r="I181" s="322">
        <v>0</v>
      </c>
      <c r="J181" s="322">
        <v>0</v>
      </c>
      <c r="K181" s="322">
        <v>0</v>
      </c>
      <c r="L181" s="324">
        <f>0</f>
        <v>0</v>
      </c>
      <c r="M181" s="324">
        <f>0</f>
        <v>0</v>
      </c>
      <c r="N181" s="327">
        <f t="shared" ref="N181" si="53">L181+M181</f>
        <v>0</v>
      </c>
      <c r="O181" s="330">
        <f>SUM(D181:K181)</f>
        <v>0</v>
      </c>
    </row>
    <row r="182" spans="1:15" ht="12.25" customHeight="1" x14ac:dyDescent="0.25">
      <c r="A182" s="313"/>
      <c r="B182" s="316"/>
      <c r="C182" s="319"/>
      <c r="D182" s="321"/>
      <c r="E182" s="323"/>
      <c r="F182" s="323"/>
      <c r="G182" s="323"/>
      <c r="H182" s="323"/>
      <c r="I182" s="323"/>
      <c r="J182" s="323"/>
      <c r="K182" s="323"/>
      <c r="L182" s="325"/>
      <c r="M182" s="325"/>
      <c r="N182" s="328"/>
      <c r="O182" s="331"/>
    </row>
    <row r="183" spans="1:15" ht="12.25" customHeight="1" thickBot="1" x14ac:dyDescent="0.3">
      <c r="A183" s="314"/>
      <c r="B183" s="317"/>
      <c r="C183" s="248">
        <f>Salaries!G63</f>
        <v>0</v>
      </c>
      <c r="D183" s="244">
        <f>SUM(D181*C183)</f>
        <v>0</v>
      </c>
      <c r="E183" s="244">
        <f>E181*C183</f>
        <v>0</v>
      </c>
      <c r="F183" s="244">
        <f>F181*C183</f>
        <v>0</v>
      </c>
      <c r="G183" s="244">
        <f>G181*C183</f>
        <v>0</v>
      </c>
      <c r="H183" s="244">
        <f>H181*C183</f>
        <v>0</v>
      </c>
      <c r="I183" s="244">
        <f>I181*C183</f>
        <v>0</v>
      </c>
      <c r="J183" s="244">
        <f>J181*C183</f>
        <v>0</v>
      </c>
      <c r="K183" s="244">
        <f>K181*C183</f>
        <v>0</v>
      </c>
      <c r="L183" s="326"/>
      <c r="M183" s="326"/>
      <c r="N183" s="329"/>
      <c r="O183" s="244">
        <f>SUM(D183:K183)</f>
        <v>0</v>
      </c>
    </row>
    <row r="184" spans="1:15" ht="12.25" customHeight="1" x14ac:dyDescent="0.25">
      <c r="A184" s="312">
        <v>60</v>
      </c>
      <c r="B184" s="315">
        <f>Salaries!B64</f>
        <v>0</v>
      </c>
      <c r="C184" s="318" t="s">
        <v>50</v>
      </c>
      <c r="D184" s="320">
        <f>SUM(Salaries!F64*0.0765)</f>
        <v>0</v>
      </c>
      <c r="E184" s="322">
        <v>0</v>
      </c>
      <c r="F184" s="322">
        <v>0</v>
      </c>
      <c r="G184" s="322">
        <v>0</v>
      </c>
      <c r="H184" s="322">
        <v>0</v>
      </c>
      <c r="I184" s="322">
        <v>0</v>
      </c>
      <c r="J184" s="322">
        <v>0</v>
      </c>
      <c r="K184" s="322">
        <v>0</v>
      </c>
      <c r="L184" s="324">
        <f>0</f>
        <v>0</v>
      </c>
      <c r="M184" s="324">
        <f>0</f>
        <v>0</v>
      </c>
      <c r="N184" s="327">
        <f t="shared" ref="N184" si="54">L184+M184</f>
        <v>0</v>
      </c>
      <c r="O184" s="330">
        <f>SUM(D184:K184)</f>
        <v>0</v>
      </c>
    </row>
    <row r="185" spans="1:15" ht="12.25" customHeight="1" x14ac:dyDescent="0.25">
      <c r="A185" s="313"/>
      <c r="B185" s="316"/>
      <c r="C185" s="319"/>
      <c r="D185" s="321"/>
      <c r="E185" s="323"/>
      <c r="F185" s="323"/>
      <c r="G185" s="323"/>
      <c r="H185" s="323"/>
      <c r="I185" s="323"/>
      <c r="J185" s="323"/>
      <c r="K185" s="323"/>
      <c r="L185" s="325"/>
      <c r="M185" s="325"/>
      <c r="N185" s="328"/>
      <c r="O185" s="331"/>
    </row>
    <row r="186" spans="1:15" ht="12.25" customHeight="1" thickBot="1" x14ac:dyDescent="0.3">
      <c r="A186" s="314"/>
      <c r="B186" s="317"/>
      <c r="C186" s="248">
        <f>Salaries!G64</f>
        <v>0</v>
      </c>
      <c r="D186" s="244">
        <f>SUM(D184*C186)</f>
        <v>0</v>
      </c>
      <c r="E186" s="244">
        <f>E184*C186</f>
        <v>0</v>
      </c>
      <c r="F186" s="244">
        <f>F184*C186</f>
        <v>0</v>
      </c>
      <c r="G186" s="244">
        <f>G184*C186</f>
        <v>0</v>
      </c>
      <c r="H186" s="244">
        <f>H184*C186</f>
        <v>0</v>
      </c>
      <c r="I186" s="244">
        <f>I184*C186</f>
        <v>0</v>
      </c>
      <c r="J186" s="244">
        <f>J184*C186</f>
        <v>0</v>
      </c>
      <c r="K186" s="244">
        <f>K184*C186</f>
        <v>0</v>
      </c>
      <c r="L186" s="326"/>
      <c r="M186" s="326"/>
      <c r="N186" s="329"/>
      <c r="O186" s="244">
        <f>SUM(D186:K186)</f>
        <v>0</v>
      </c>
    </row>
    <row r="187" spans="1:15" ht="12.25" customHeight="1" x14ac:dyDescent="0.25">
      <c r="A187" s="312">
        <v>61</v>
      </c>
      <c r="B187" s="315">
        <f>Salaries!B65</f>
        <v>0</v>
      </c>
      <c r="C187" s="318" t="s">
        <v>50</v>
      </c>
      <c r="D187" s="320">
        <f>SUM(Salaries!F65*0.0765)</f>
        <v>0</v>
      </c>
      <c r="E187" s="322">
        <v>0</v>
      </c>
      <c r="F187" s="322">
        <v>0</v>
      </c>
      <c r="G187" s="322">
        <v>0</v>
      </c>
      <c r="H187" s="322">
        <v>0</v>
      </c>
      <c r="I187" s="322">
        <v>0</v>
      </c>
      <c r="J187" s="322">
        <v>0</v>
      </c>
      <c r="K187" s="322">
        <v>0</v>
      </c>
      <c r="L187" s="324">
        <f>0</f>
        <v>0</v>
      </c>
      <c r="M187" s="324">
        <f>0</f>
        <v>0</v>
      </c>
      <c r="N187" s="327">
        <f t="shared" ref="N187" si="55">L187+M187</f>
        <v>0</v>
      </c>
      <c r="O187" s="330">
        <f>SUM(D187:K187)</f>
        <v>0</v>
      </c>
    </row>
    <row r="188" spans="1:15" ht="12.25" customHeight="1" x14ac:dyDescent="0.25">
      <c r="A188" s="313"/>
      <c r="B188" s="316"/>
      <c r="C188" s="319"/>
      <c r="D188" s="321"/>
      <c r="E188" s="323"/>
      <c r="F188" s="323"/>
      <c r="G188" s="323"/>
      <c r="H188" s="323"/>
      <c r="I188" s="323"/>
      <c r="J188" s="323"/>
      <c r="K188" s="323"/>
      <c r="L188" s="325"/>
      <c r="M188" s="325"/>
      <c r="N188" s="328"/>
      <c r="O188" s="331"/>
    </row>
    <row r="189" spans="1:15" ht="12.25" customHeight="1" thickBot="1" x14ac:dyDescent="0.3">
      <c r="A189" s="314"/>
      <c r="B189" s="317"/>
      <c r="C189" s="248">
        <f>Salaries!G65</f>
        <v>0</v>
      </c>
      <c r="D189" s="244">
        <f>SUM(D187*C189)</f>
        <v>0</v>
      </c>
      <c r="E189" s="244">
        <f>E187*C189</f>
        <v>0</v>
      </c>
      <c r="F189" s="244">
        <f>F187*C189</f>
        <v>0</v>
      </c>
      <c r="G189" s="244">
        <f>G187*C189</f>
        <v>0</v>
      </c>
      <c r="H189" s="244">
        <f>H187*C189</f>
        <v>0</v>
      </c>
      <c r="I189" s="244">
        <f>I187*C189</f>
        <v>0</v>
      </c>
      <c r="J189" s="244">
        <f>J187*C189</f>
        <v>0</v>
      </c>
      <c r="K189" s="244">
        <f>K187*C189</f>
        <v>0</v>
      </c>
      <c r="L189" s="326"/>
      <c r="M189" s="326"/>
      <c r="N189" s="329"/>
      <c r="O189" s="244">
        <f>SUM(D189:K189)</f>
        <v>0</v>
      </c>
    </row>
    <row r="190" spans="1:15" ht="12.25" customHeight="1" x14ac:dyDescent="0.25">
      <c r="A190" s="312">
        <v>62</v>
      </c>
      <c r="B190" s="315">
        <f>Salaries!B66</f>
        <v>0</v>
      </c>
      <c r="C190" s="318" t="s">
        <v>50</v>
      </c>
      <c r="D190" s="320">
        <f>SUM(Salaries!F66*0.0765)</f>
        <v>0</v>
      </c>
      <c r="E190" s="322">
        <v>0</v>
      </c>
      <c r="F190" s="322">
        <v>0</v>
      </c>
      <c r="G190" s="322">
        <v>0</v>
      </c>
      <c r="H190" s="322">
        <v>0</v>
      </c>
      <c r="I190" s="322">
        <v>0</v>
      </c>
      <c r="J190" s="322">
        <v>0</v>
      </c>
      <c r="K190" s="322">
        <v>0</v>
      </c>
      <c r="L190" s="324">
        <f>0</f>
        <v>0</v>
      </c>
      <c r="M190" s="324">
        <f>0</f>
        <v>0</v>
      </c>
      <c r="N190" s="327">
        <f t="shared" ref="N190" si="56">L190+M190</f>
        <v>0</v>
      </c>
      <c r="O190" s="330">
        <f>SUM(D190:K190)</f>
        <v>0</v>
      </c>
    </row>
    <row r="191" spans="1:15" ht="12.25" customHeight="1" x14ac:dyDescent="0.25">
      <c r="A191" s="313"/>
      <c r="B191" s="316"/>
      <c r="C191" s="319"/>
      <c r="D191" s="321"/>
      <c r="E191" s="323"/>
      <c r="F191" s="323"/>
      <c r="G191" s="323"/>
      <c r="H191" s="323"/>
      <c r="I191" s="323"/>
      <c r="J191" s="323"/>
      <c r="K191" s="323"/>
      <c r="L191" s="325"/>
      <c r="M191" s="325"/>
      <c r="N191" s="328"/>
      <c r="O191" s="331"/>
    </row>
    <row r="192" spans="1:15" ht="12.25" customHeight="1" thickBot="1" x14ac:dyDescent="0.3">
      <c r="A192" s="314"/>
      <c r="B192" s="317"/>
      <c r="C192" s="248">
        <f>Salaries!G66</f>
        <v>0</v>
      </c>
      <c r="D192" s="244">
        <f>SUM(D190*C192)</f>
        <v>0</v>
      </c>
      <c r="E192" s="244">
        <f>E190*C192</f>
        <v>0</v>
      </c>
      <c r="F192" s="244">
        <f>F190*C192</f>
        <v>0</v>
      </c>
      <c r="G192" s="244">
        <f>G190*C192</f>
        <v>0</v>
      </c>
      <c r="H192" s="244">
        <f>H190*C192</f>
        <v>0</v>
      </c>
      <c r="I192" s="244">
        <f>I190*C192</f>
        <v>0</v>
      </c>
      <c r="J192" s="244">
        <f>J190*C192</f>
        <v>0</v>
      </c>
      <c r="K192" s="244">
        <f>K190*C192</f>
        <v>0</v>
      </c>
      <c r="L192" s="326"/>
      <c r="M192" s="326"/>
      <c r="N192" s="329"/>
      <c r="O192" s="244">
        <f>SUM(D192:K192)</f>
        <v>0</v>
      </c>
    </row>
    <row r="193" spans="1:15" ht="12.25" customHeight="1" x14ac:dyDescent="0.25">
      <c r="A193" s="312">
        <v>63</v>
      </c>
      <c r="B193" s="315">
        <f>Salaries!B67</f>
        <v>0</v>
      </c>
      <c r="C193" s="318" t="s">
        <v>50</v>
      </c>
      <c r="D193" s="320">
        <f>SUM(Salaries!F67*0.0765)</f>
        <v>0</v>
      </c>
      <c r="E193" s="322">
        <v>0</v>
      </c>
      <c r="F193" s="322">
        <v>0</v>
      </c>
      <c r="G193" s="322">
        <v>0</v>
      </c>
      <c r="H193" s="322">
        <v>0</v>
      </c>
      <c r="I193" s="322">
        <v>0</v>
      </c>
      <c r="J193" s="322">
        <v>0</v>
      </c>
      <c r="K193" s="322">
        <v>0</v>
      </c>
      <c r="L193" s="324">
        <f>0</f>
        <v>0</v>
      </c>
      <c r="M193" s="324">
        <f>0</f>
        <v>0</v>
      </c>
      <c r="N193" s="327">
        <f t="shared" ref="N193" si="57">L193+M193</f>
        <v>0</v>
      </c>
      <c r="O193" s="330">
        <f>SUM(D193:K193)</f>
        <v>0</v>
      </c>
    </row>
    <row r="194" spans="1:15" ht="12.25" customHeight="1" x14ac:dyDescent="0.25">
      <c r="A194" s="313"/>
      <c r="B194" s="316"/>
      <c r="C194" s="319"/>
      <c r="D194" s="321"/>
      <c r="E194" s="323"/>
      <c r="F194" s="323"/>
      <c r="G194" s="323"/>
      <c r="H194" s="323"/>
      <c r="I194" s="323"/>
      <c r="J194" s="323"/>
      <c r="K194" s="323"/>
      <c r="L194" s="325"/>
      <c r="M194" s="325"/>
      <c r="N194" s="328"/>
      <c r="O194" s="331"/>
    </row>
    <row r="195" spans="1:15" ht="12.25" customHeight="1" thickBot="1" x14ac:dyDescent="0.3">
      <c r="A195" s="314"/>
      <c r="B195" s="317"/>
      <c r="C195" s="248">
        <f>Salaries!G67</f>
        <v>0</v>
      </c>
      <c r="D195" s="244">
        <f>SUM(D193*C195)</f>
        <v>0</v>
      </c>
      <c r="E195" s="244">
        <f>E193*C195</f>
        <v>0</v>
      </c>
      <c r="F195" s="244">
        <f>F193*C195</f>
        <v>0</v>
      </c>
      <c r="G195" s="244">
        <f>G193*C195</f>
        <v>0</v>
      </c>
      <c r="H195" s="244">
        <f>H193*C195</f>
        <v>0</v>
      </c>
      <c r="I195" s="244">
        <f>I193*C195</f>
        <v>0</v>
      </c>
      <c r="J195" s="244">
        <f>J193*C195</f>
        <v>0</v>
      </c>
      <c r="K195" s="244">
        <f>K193*C195</f>
        <v>0</v>
      </c>
      <c r="L195" s="326"/>
      <c r="M195" s="326"/>
      <c r="N195" s="329"/>
      <c r="O195" s="244">
        <f>SUM(D195:K195)</f>
        <v>0</v>
      </c>
    </row>
    <row r="196" spans="1:15" ht="12.25" customHeight="1" x14ac:dyDescent="0.25">
      <c r="A196" s="312">
        <v>64</v>
      </c>
      <c r="B196" s="315">
        <f>Salaries!B68</f>
        <v>0</v>
      </c>
      <c r="C196" s="318" t="s">
        <v>50</v>
      </c>
      <c r="D196" s="320">
        <f>SUM(Salaries!F68*0.0765)</f>
        <v>0</v>
      </c>
      <c r="E196" s="322">
        <v>0</v>
      </c>
      <c r="F196" s="322">
        <v>0</v>
      </c>
      <c r="G196" s="322">
        <v>0</v>
      </c>
      <c r="H196" s="322">
        <v>0</v>
      </c>
      <c r="I196" s="322">
        <v>0</v>
      </c>
      <c r="J196" s="322">
        <v>0</v>
      </c>
      <c r="K196" s="322">
        <v>0</v>
      </c>
      <c r="L196" s="324">
        <f>0</f>
        <v>0</v>
      </c>
      <c r="M196" s="324">
        <f>0</f>
        <v>0</v>
      </c>
      <c r="N196" s="327">
        <f t="shared" ref="N196" si="58">L196+M196</f>
        <v>0</v>
      </c>
      <c r="O196" s="330">
        <f>SUM(D196:K196)</f>
        <v>0</v>
      </c>
    </row>
    <row r="197" spans="1:15" ht="12.25" customHeight="1" x14ac:dyDescent="0.25">
      <c r="A197" s="313"/>
      <c r="B197" s="316"/>
      <c r="C197" s="319"/>
      <c r="D197" s="321"/>
      <c r="E197" s="323"/>
      <c r="F197" s="323"/>
      <c r="G197" s="323"/>
      <c r="H197" s="323"/>
      <c r="I197" s="323"/>
      <c r="J197" s="323"/>
      <c r="K197" s="323"/>
      <c r="L197" s="325"/>
      <c r="M197" s="325"/>
      <c r="N197" s="328"/>
      <c r="O197" s="331"/>
    </row>
    <row r="198" spans="1:15" ht="12.25" customHeight="1" thickBot="1" x14ac:dyDescent="0.3">
      <c r="A198" s="314"/>
      <c r="B198" s="317"/>
      <c r="C198" s="248">
        <f>Salaries!G68</f>
        <v>0</v>
      </c>
      <c r="D198" s="244">
        <f>SUM(D196*C198)</f>
        <v>0</v>
      </c>
      <c r="E198" s="244">
        <f>E196*C198</f>
        <v>0</v>
      </c>
      <c r="F198" s="244">
        <f>F196*C198</f>
        <v>0</v>
      </c>
      <c r="G198" s="244">
        <f>G196*C198</f>
        <v>0</v>
      </c>
      <c r="H198" s="244">
        <f>H196*C198</f>
        <v>0</v>
      </c>
      <c r="I198" s="244">
        <f>I196*C198</f>
        <v>0</v>
      </c>
      <c r="J198" s="244">
        <f>J196*C198</f>
        <v>0</v>
      </c>
      <c r="K198" s="244">
        <f>K196*C198</f>
        <v>0</v>
      </c>
      <c r="L198" s="326"/>
      <c r="M198" s="326"/>
      <c r="N198" s="329"/>
      <c r="O198" s="244">
        <f>SUM(D198:K198)</f>
        <v>0</v>
      </c>
    </row>
    <row r="199" spans="1:15" ht="12.25" customHeight="1" x14ac:dyDescent="0.25">
      <c r="A199" s="312">
        <v>65</v>
      </c>
      <c r="B199" s="315">
        <f>Salaries!B69</f>
        <v>0</v>
      </c>
      <c r="C199" s="318" t="s">
        <v>50</v>
      </c>
      <c r="D199" s="320">
        <f>SUM(Salaries!F69*0.0765)</f>
        <v>0</v>
      </c>
      <c r="E199" s="322">
        <v>0</v>
      </c>
      <c r="F199" s="322">
        <v>0</v>
      </c>
      <c r="G199" s="322">
        <v>0</v>
      </c>
      <c r="H199" s="322">
        <v>0</v>
      </c>
      <c r="I199" s="322">
        <v>0</v>
      </c>
      <c r="J199" s="322">
        <v>0</v>
      </c>
      <c r="K199" s="322">
        <v>0</v>
      </c>
      <c r="L199" s="324">
        <f>0</f>
        <v>0</v>
      </c>
      <c r="M199" s="324">
        <f>0</f>
        <v>0</v>
      </c>
      <c r="N199" s="327">
        <f t="shared" ref="N199" si="59">L199+M199</f>
        <v>0</v>
      </c>
      <c r="O199" s="330">
        <f>SUM(D199:K199)</f>
        <v>0</v>
      </c>
    </row>
    <row r="200" spans="1:15" ht="12.25" customHeight="1" x14ac:dyDescent="0.25">
      <c r="A200" s="313"/>
      <c r="B200" s="316"/>
      <c r="C200" s="319"/>
      <c r="D200" s="321"/>
      <c r="E200" s="323"/>
      <c r="F200" s="323"/>
      <c r="G200" s="323"/>
      <c r="H200" s="323"/>
      <c r="I200" s="323"/>
      <c r="J200" s="323"/>
      <c r="K200" s="323"/>
      <c r="L200" s="325"/>
      <c r="M200" s="325"/>
      <c r="N200" s="328"/>
      <c r="O200" s="331"/>
    </row>
    <row r="201" spans="1:15" ht="12.25" customHeight="1" thickBot="1" x14ac:dyDescent="0.3">
      <c r="A201" s="314"/>
      <c r="B201" s="317"/>
      <c r="C201" s="248">
        <f>Salaries!G69</f>
        <v>0</v>
      </c>
      <c r="D201" s="244">
        <f>SUM(D199*C201)</f>
        <v>0</v>
      </c>
      <c r="E201" s="244">
        <f>E199*C201</f>
        <v>0</v>
      </c>
      <c r="F201" s="244">
        <f>F199*C201</f>
        <v>0</v>
      </c>
      <c r="G201" s="244">
        <f>G199*C201</f>
        <v>0</v>
      </c>
      <c r="H201" s="244">
        <f>H199*C201</f>
        <v>0</v>
      </c>
      <c r="I201" s="244">
        <f>I199*C201</f>
        <v>0</v>
      </c>
      <c r="J201" s="244">
        <f>J199*C201</f>
        <v>0</v>
      </c>
      <c r="K201" s="244">
        <f>K199*C201</f>
        <v>0</v>
      </c>
      <c r="L201" s="326"/>
      <c r="M201" s="326"/>
      <c r="N201" s="329"/>
      <c r="O201" s="244">
        <f>SUM(D201:K201)</f>
        <v>0</v>
      </c>
    </row>
    <row r="202" spans="1:15" ht="12.25" customHeight="1" x14ac:dyDescent="0.25">
      <c r="A202" s="312">
        <v>66</v>
      </c>
      <c r="B202" s="315">
        <f>Salaries!B70</f>
        <v>0</v>
      </c>
      <c r="C202" s="318" t="s">
        <v>50</v>
      </c>
      <c r="D202" s="320">
        <f>SUM(Salaries!F70*0.0765)</f>
        <v>0</v>
      </c>
      <c r="E202" s="322">
        <v>0</v>
      </c>
      <c r="F202" s="322">
        <v>0</v>
      </c>
      <c r="G202" s="322">
        <v>0</v>
      </c>
      <c r="H202" s="322">
        <v>0</v>
      </c>
      <c r="I202" s="322">
        <v>0</v>
      </c>
      <c r="J202" s="322">
        <v>0</v>
      </c>
      <c r="K202" s="322">
        <v>0</v>
      </c>
      <c r="L202" s="324">
        <f>0</f>
        <v>0</v>
      </c>
      <c r="M202" s="324">
        <f>0</f>
        <v>0</v>
      </c>
      <c r="N202" s="327">
        <f t="shared" ref="N202" si="60">L202+M202</f>
        <v>0</v>
      </c>
      <c r="O202" s="330">
        <f>SUM(D202:K202)</f>
        <v>0</v>
      </c>
    </row>
    <row r="203" spans="1:15" ht="12.25" customHeight="1" x14ac:dyDescent="0.25">
      <c r="A203" s="313"/>
      <c r="B203" s="316"/>
      <c r="C203" s="319"/>
      <c r="D203" s="321"/>
      <c r="E203" s="323"/>
      <c r="F203" s="323"/>
      <c r="G203" s="323"/>
      <c r="H203" s="323"/>
      <c r="I203" s="323"/>
      <c r="J203" s="323"/>
      <c r="K203" s="323"/>
      <c r="L203" s="325"/>
      <c r="M203" s="325"/>
      <c r="N203" s="328"/>
      <c r="O203" s="331"/>
    </row>
    <row r="204" spans="1:15" ht="12.25" customHeight="1" thickBot="1" x14ac:dyDescent="0.3">
      <c r="A204" s="314"/>
      <c r="B204" s="317"/>
      <c r="C204" s="248">
        <f>Salaries!G70</f>
        <v>0</v>
      </c>
      <c r="D204" s="244">
        <f>SUM(D202*C204)</f>
        <v>0</v>
      </c>
      <c r="E204" s="244">
        <f>E202*C204</f>
        <v>0</v>
      </c>
      <c r="F204" s="244">
        <f>F202*C204</f>
        <v>0</v>
      </c>
      <c r="G204" s="244">
        <f>G202*C204</f>
        <v>0</v>
      </c>
      <c r="H204" s="244">
        <f>H202*C204</f>
        <v>0</v>
      </c>
      <c r="I204" s="244">
        <f>I202*C204</f>
        <v>0</v>
      </c>
      <c r="J204" s="244">
        <f>J202*C204</f>
        <v>0</v>
      </c>
      <c r="K204" s="244">
        <f>K202*C204</f>
        <v>0</v>
      </c>
      <c r="L204" s="326"/>
      <c r="M204" s="326"/>
      <c r="N204" s="329"/>
      <c r="O204" s="244">
        <f>SUM(D204:K204)</f>
        <v>0</v>
      </c>
    </row>
    <row r="205" spans="1:15" ht="12.25" customHeight="1" x14ac:dyDescent="0.25">
      <c r="A205" s="312">
        <v>67</v>
      </c>
      <c r="B205" s="315">
        <f>Salaries!B71</f>
        <v>0</v>
      </c>
      <c r="C205" s="318" t="s">
        <v>50</v>
      </c>
      <c r="D205" s="320">
        <f>SUM(Salaries!F71*0.0765)</f>
        <v>0</v>
      </c>
      <c r="E205" s="322">
        <v>0</v>
      </c>
      <c r="F205" s="322">
        <v>0</v>
      </c>
      <c r="G205" s="322">
        <v>0</v>
      </c>
      <c r="H205" s="322">
        <v>0</v>
      </c>
      <c r="I205" s="322">
        <v>0</v>
      </c>
      <c r="J205" s="322">
        <v>0</v>
      </c>
      <c r="K205" s="322">
        <v>0</v>
      </c>
      <c r="L205" s="324">
        <f>0</f>
        <v>0</v>
      </c>
      <c r="M205" s="324">
        <f>0</f>
        <v>0</v>
      </c>
      <c r="N205" s="327">
        <f t="shared" ref="N205" si="61">L205+M205</f>
        <v>0</v>
      </c>
      <c r="O205" s="330">
        <f>SUM(D205:K205)</f>
        <v>0</v>
      </c>
    </row>
    <row r="206" spans="1:15" ht="12.25" customHeight="1" x14ac:dyDescent="0.25">
      <c r="A206" s="313"/>
      <c r="B206" s="316"/>
      <c r="C206" s="319"/>
      <c r="D206" s="321"/>
      <c r="E206" s="323"/>
      <c r="F206" s="323"/>
      <c r="G206" s="323"/>
      <c r="H206" s="323"/>
      <c r="I206" s="323"/>
      <c r="J206" s="323"/>
      <c r="K206" s="323"/>
      <c r="L206" s="325"/>
      <c r="M206" s="325"/>
      <c r="N206" s="328"/>
      <c r="O206" s="331"/>
    </row>
    <row r="207" spans="1:15" ht="12.25" customHeight="1" thickBot="1" x14ac:dyDescent="0.3">
      <c r="A207" s="314"/>
      <c r="B207" s="317"/>
      <c r="C207" s="248">
        <f>Salaries!G71</f>
        <v>0</v>
      </c>
      <c r="D207" s="244">
        <f>SUM(D205*C207)</f>
        <v>0</v>
      </c>
      <c r="E207" s="244">
        <f>E205*C207</f>
        <v>0</v>
      </c>
      <c r="F207" s="244">
        <f>F205*C207</f>
        <v>0</v>
      </c>
      <c r="G207" s="244">
        <f>G205*C207</f>
        <v>0</v>
      </c>
      <c r="H207" s="244">
        <f>H205*C207</f>
        <v>0</v>
      </c>
      <c r="I207" s="244">
        <f>I205*C207</f>
        <v>0</v>
      </c>
      <c r="J207" s="244">
        <f>J205*C207</f>
        <v>0</v>
      </c>
      <c r="K207" s="244">
        <f>K205*C207</f>
        <v>0</v>
      </c>
      <c r="L207" s="326"/>
      <c r="M207" s="326"/>
      <c r="N207" s="329"/>
      <c r="O207" s="244">
        <f>SUM(D207:K207)</f>
        <v>0</v>
      </c>
    </row>
    <row r="208" spans="1:15" ht="12.25" customHeight="1" x14ac:dyDescent="0.25">
      <c r="A208" s="312">
        <v>68</v>
      </c>
      <c r="B208" s="315">
        <f>Salaries!B72</f>
        <v>0</v>
      </c>
      <c r="C208" s="318" t="s">
        <v>50</v>
      </c>
      <c r="D208" s="320">
        <f>SUM(Salaries!F72*0.0765)</f>
        <v>0</v>
      </c>
      <c r="E208" s="322">
        <v>0</v>
      </c>
      <c r="F208" s="322">
        <v>0</v>
      </c>
      <c r="G208" s="322">
        <v>0</v>
      </c>
      <c r="H208" s="322">
        <v>0</v>
      </c>
      <c r="I208" s="322">
        <v>0</v>
      </c>
      <c r="J208" s="322">
        <v>0</v>
      </c>
      <c r="K208" s="322">
        <v>0</v>
      </c>
      <c r="L208" s="324">
        <f>0</f>
        <v>0</v>
      </c>
      <c r="M208" s="324">
        <f>0</f>
        <v>0</v>
      </c>
      <c r="N208" s="327">
        <f t="shared" ref="N208" si="62">L208+M208</f>
        <v>0</v>
      </c>
      <c r="O208" s="330">
        <f>SUM(D208:K208)</f>
        <v>0</v>
      </c>
    </row>
    <row r="209" spans="1:15" ht="12.25" customHeight="1" x14ac:dyDescent="0.25">
      <c r="A209" s="313"/>
      <c r="B209" s="316"/>
      <c r="C209" s="319"/>
      <c r="D209" s="321"/>
      <c r="E209" s="323"/>
      <c r="F209" s="323"/>
      <c r="G209" s="323"/>
      <c r="H209" s="323"/>
      <c r="I209" s="323"/>
      <c r="J209" s="323"/>
      <c r="K209" s="323"/>
      <c r="L209" s="325"/>
      <c r="M209" s="325"/>
      <c r="N209" s="328"/>
      <c r="O209" s="331"/>
    </row>
    <row r="210" spans="1:15" ht="12.25" customHeight="1" thickBot="1" x14ac:dyDescent="0.3">
      <c r="A210" s="314"/>
      <c r="B210" s="317"/>
      <c r="C210" s="248">
        <f>Salaries!G72</f>
        <v>0</v>
      </c>
      <c r="D210" s="244">
        <f>SUM(D208*C210)</f>
        <v>0</v>
      </c>
      <c r="E210" s="244">
        <f>E208*C210</f>
        <v>0</v>
      </c>
      <c r="F210" s="244">
        <f>F208*C210</f>
        <v>0</v>
      </c>
      <c r="G210" s="244">
        <f>G208*C210</f>
        <v>0</v>
      </c>
      <c r="H210" s="244">
        <f>H208*C210</f>
        <v>0</v>
      </c>
      <c r="I210" s="244">
        <f>I208*C210</f>
        <v>0</v>
      </c>
      <c r="J210" s="244">
        <f>J208*C210</f>
        <v>0</v>
      </c>
      <c r="K210" s="244">
        <f>K208*C210</f>
        <v>0</v>
      </c>
      <c r="L210" s="326"/>
      <c r="M210" s="326"/>
      <c r="N210" s="329"/>
      <c r="O210" s="244">
        <f>SUM(D210:K210)</f>
        <v>0</v>
      </c>
    </row>
    <row r="211" spans="1:15" ht="12.25" customHeight="1" x14ac:dyDescent="0.25">
      <c r="A211" s="312">
        <v>69</v>
      </c>
      <c r="B211" s="315">
        <f>Salaries!B73</f>
        <v>0</v>
      </c>
      <c r="C211" s="318" t="s">
        <v>50</v>
      </c>
      <c r="D211" s="320">
        <f>SUM(Salaries!F73*0.0765)</f>
        <v>0</v>
      </c>
      <c r="E211" s="322">
        <v>0</v>
      </c>
      <c r="F211" s="322">
        <v>0</v>
      </c>
      <c r="G211" s="322">
        <v>0</v>
      </c>
      <c r="H211" s="322">
        <v>0</v>
      </c>
      <c r="I211" s="322">
        <v>0</v>
      </c>
      <c r="J211" s="322">
        <v>0</v>
      </c>
      <c r="K211" s="322">
        <v>0</v>
      </c>
      <c r="L211" s="324">
        <f>0</f>
        <v>0</v>
      </c>
      <c r="M211" s="324">
        <f>0</f>
        <v>0</v>
      </c>
      <c r="N211" s="327">
        <f>L211+M211</f>
        <v>0</v>
      </c>
      <c r="O211" s="330">
        <f>SUM(D211:K211)</f>
        <v>0</v>
      </c>
    </row>
    <row r="212" spans="1:15" ht="12.25" customHeight="1" x14ac:dyDescent="0.25">
      <c r="A212" s="313"/>
      <c r="B212" s="316"/>
      <c r="C212" s="319"/>
      <c r="D212" s="321"/>
      <c r="E212" s="323"/>
      <c r="F212" s="323"/>
      <c r="G212" s="323"/>
      <c r="H212" s="323"/>
      <c r="I212" s="323"/>
      <c r="J212" s="323"/>
      <c r="K212" s="323"/>
      <c r="L212" s="325"/>
      <c r="M212" s="325"/>
      <c r="N212" s="328"/>
      <c r="O212" s="331"/>
    </row>
    <row r="213" spans="1:15" ht="12.25" customHeight="1" thickBot="1" x14ac:dyDescent="0.3">
      <c r="A213" s="314"/>
      <c r="B213" s="317"/>
      <c r="C213" s="248">
        <f>Salaries!G73</f>
        <v>0</v>
      </c>
      <c r="D213" s="244">
        <f>SUM(D211*C213)</f>
        <v>0</v>
      </c>
      <c r="E213" s="244">
        <f>E211*C213</f>
        <v>0</v>
      </c>
      <c r="F213" s="244">
        <f>F211*C213</f>
        <v>0</v>
      </c>
      <c r="G213" s="244">
        <f>G211*C213</f>
        <v>0</v>
      </c>
      <c r="H213" s="244">
        <f>H211*C213</f>
        <v>0</v>
      </c>
      <c r="I213" s="244">
        <f>I211*C213</f>
        <v>0</v>
      </c>
      <c r="J213" s="244">
        <f>J211*C213</f>
        <v>0</v>
      </c>
      <c r="K213" s="244">
        <f>K211*C213</f>
        <v>0</v>
      </c>
      <c r="L213" s="326"/>
      <c r="M213" s="326"/>
      <c r="N213" s="329"/>
      <c r="O213" s="244">
        <f>SUM(D213:K213)</f>
        <v>0</v>
      </c>
    </row>
    <row r="214" spans="1:15" ht="12.25" customHeight="1" x14ac:dyDescent="0.25">
      <c r="A214" s="312">
        <v>70</v>
      </c>
      <c r="B214" s="315">
        <f>Salaries!B74</f>
        <v>0</v>
      </c>
      <c r="C214" s="318" t="s">
        <v>50</v>
      </c>
      <c r="D214" s="320">
        <f>SUM(Salaries!F74*0.0765)</f>
        <v>0</v>
      </c>
      <c r="E214" s="322">
        <v>0</v>
      </c>
      <c r="F214" s="322">
        <v>0</v>
      </c>
      <c r="G214" s="322">
        <v>0</v>
      </c>
      <c r="H214" s="322">
        <v>0</v>
      </c>
      <c r="I214" s="322">
        <v>0</v>
      </c>
      <c r="J214" s="322">
        <v>0</v>
      </c>
      <c r="K214" s="322">
        <v>0</v>
      </c>
      <c r="L214" s="324">
        <f>0</f>
        <v>0</v>
      </c>
      <c r="M214" s="324">
        <f>0</f>
        <v>0</v>
      </c>
      <c r="N214" s="327">
        <f t="shared" ref="N214" si="63">L214+M214</f>
        <v>0</v>
      </c>
      <c r="O214" s="330">
        <f>SUM(D214:K214)</f>
        <v>0</v>
      </c>
    </row>
    <row r="215" spans="1:15" ht="12.25" customHeight="1" x14ac:dyDescent="0.25">
      <c r="A215" s="313"/>
      <c r="B215" s="316"/>
      <c r="C215" s="319"/>
      <c r="D215" s="321"/>
      <c r="E215" s="323"/>
      <c r="F215" s="323"/>
      <c r="G215" s="323"/>
      <c r="H215" s="323"/>
      <c r="I215" s="323"/>
      <c r="J215" s="323"/>
      <c r="K215" s="323"/>
      <c r="L215" s="325"/>
      <c r="M215" s="325"/>
      <c r="N215" s="328"/>
      <c r="O215" s="331"/>
    </row>
    <row r="216" spans="1:15" ht="12.25" customHeight="1" thickBot="1" x14ac:dyDescent="0.3">
      <c r="A216" s="314"/>
      <c r="B216" s="317"/>
      <c r="C216" s="248">
        <f>Salaries!G74</f>
        <v>0</v>
      </c>
      <c r="D216" s="244">
        <f>SUM(D214*C216)</f>
        <v>0</v>
      </c>
      <c r="E216" s="244">
        <f>E214*C216</f>
        <v>0</v>
      </c>
      <c r="F216" s="244">
        <f>F214*C216</f>
        <v>0</v>
      </c>
      <c r="G216" s="244">
        <f>G214*C216</f>
        <v>0</v>
      </c>
      <c r="H216" s="244">
        <f>H214*C216</f>
        <v>0</v>
      </c>
      <c r="I216" s="244">
        <f>I214*C216</f>
        <v>0</v>
      </c>
      <c r="J216" s="244">
        <f>J214*C216</f>
        <v>0</v>
      </c>
      <c r="K216" s="244">
        <f>K214*C216</f>
        <v>0</v>
      </c>
      <c r="L216" s="326"/>
      <c r="M216" s="326"/>
      <c r="N216" s="329"/>
      <c r="O216" s="244">
        <f>SUM(D216:K216)</f>
        <v>0</v>
      </c>
    </row>
    <row r="217" spans="1:15" ht="12.25" customHeight="1" x14ac:dyDescent="0.25">
      <c r="A217" s="312">
        <v>71</v>
      </c>
      <c r="B217" s="315">
        <f>Salaries!B75</f>
        <v>0</v>
      </c>
      <c r="C217" s="318" t="s">
        <v>50</v>
      </c>
      <c r="D217" s="320">
        <f>SUM(Salaries!F75*0.0765)</f>
        <v>0</v>
      </c>
      <c r="E217" s="322">
        <v>0</v>
      </c>
      <c r="F217" s="322">
        <v>0</v>
      </c>
      <c r="G217" s="322">
        <v>0</v>
      </c>
      <c r="H217" s="322">
        <v>0</v>
      </c>
      <c r="I217" s="322">
        <v>0</v>
      </c>
      <c r="J217" s="322">
        <v>0</v>
      </c>
      <c r="K217" s="322">
        <v>0</v>
      </c>
      <c r="L217" s="324">
        <f>0</f>
        <v>0</v>
      </c>
      <c r="M217" s="324">
        <f>0</f>
        <v>0</v>
      </c>
      <c r="N217" s="327">
        <f t="shared" ref="N217" si="64">L217+M217</f>
        <v>0</v>
      </c>
      <c r="O217" s="330">
        <f>SUM(D217:K217)</f>
        <v>0</v>
      </c>
    </row>
    <row r="218" spans="1:15" ht="12.25" customHeight="1" x14ac:dyDescent="0.25">
      <c r="A218" s="313"/>
      <c r="B218" s="316"/>
      <c r="C218" s="319"/>
      <c r="D218" s="321"/>
      <c r="E218" s="323"/>
      <c r="F218" s="323"/>
      <c r="G218" s="323"/>
      <c r="H218" s="323"/>
      <c r="I218" s="323"/>
      <c r="J218" s="323"/>
      <c r="K218" s="323"/>
      <c r="L218" s="325"/>
      <c r="M218" s="325"/>
      <c r="N218" s="328"/>
      <c r="O218" s="331"/>
    </row>
    <row r="219" spans="1:15" ht="12.25" customHeight="1" thickBot="1" x14ac:dyDescent="0.3">
      <c r="A219" s="314"/>
      <c r="B219" s="317"/>
      <c r="C219" s="248">
        <f>Salaries!G75</f>
        <v>0</v>
      </c>
      <c r="D219" s="244">
        <f>SUM(D217*C219)</f>
        <v>0</v>
      </c>
      <c r="E219" s="244">
        <f>E217*C219</f>
        <v>0</v>
      </c>
      <c r="F219" s="244">
        <f>F217*C219</f>
        <v>0</v>
      </c>
      <c r="G219" s="244">
        <f>G217*C219</f>
        <v>0</v>
      </c>
      <c r="H219" s="244">
        <f>H217*C219</f>
        <v>0</v>
      </c>
      <c r="I219" s="244">
        <f>I217*C219</f>
        <v>0</v>
      </c>
      <c r="J219" s="244">
        <f>J217*C219</f>
        <v>0</v>
      </c>
      <c r="K219" s="244">
        <f>K217*C219</f>
        <v>0</v>
      </c>
      <c r="L219" s="326"/>
      <c r="M219" s="326"/>
      <c r="N219" s="329"/>
      <c r="O219" s="244">
        <f>SUM(D219:K219)</f>
        <v>0</v>
      </c>
    </row>
    <row r="220" spans="1:15" ht="12.25" customHeight="1" x14ac:dyDescent="0.25">
      <c r="A220" s="312">
        <v>72</v>
      </c>
      <c r="B220" s="315">
        <f>Salaries!B76</f>
        <v>0</v>
      </c>
      <c r="C220" s="318" t="s">
        <v>50</v>
      </c>
      <c r="D220" s="320">
        <f>SUM(Salaries!F76*0.0765)</f>
        <v>0</v>
      </c>
      <c r="E220" s="322">
        <v>0</v>
      </c>
      <c r="F220" s="322">
        <v>0</v>
      </c>
      <c r="G220" s="322">
        <v>0</v>
      </c>
      <c r="H220" s="322">
        <v>0</v>
      </c>
      <c r="I220" s="322">
        <v>0</v>
      </c>
      <c r="J220" s="322">
        <v>0</v>
      </c>
      <c r="K220" s="322">
        <v>0</v>
      </c>
      <c r="L220" s="324">
        <f>0</f>
        <v>0</v>
      </c>
      <c r="M220" s="324">
        <f>0</f>
        <v>0</v>
      </c>
      <c r="N220" s="327">
        <f t="shared" ref="N220" si="65">L220+M220</f>
        <v>0</v>
      </c>
      <c r="O220" s="330">
        <f>SUM(D220:K220)</f>
        <v>0</v>
      </c>
    </row>
    <row r="221" spans="1:15" ht="12.25" customHeight="1" x14ac:dyDescent="0.25">
      <c r="A221" s="313"/>
      <c r="B221" s="316"/>
      <c r="C221" s="319"/>
      <c r="D221" s="321"/>
      <c r="E221" s="323"/>
      <c r="F221" s="323"/>
      <c r="G221" s="323"/>
      <c r="H221" s="323"/>
      <c r="I221" s="323"/>
      <c r="J221" s="323"/>
      <c r="K221" s="323"/>
      <c r="L221" s="325"/>
      <c r="M221" s="325"/>
      <c r="N221" s="328"/>
      <c r="O221" s="331"/>
    </row>
    <row r="222" spans="1:15" ht="12.25" customHeight="1" thickBot="1" x14ac:dyDescent="0.3">
      <c r="A222" s="314"/>
      <c r="B222" s="317"/>
      <c r="C222" s="248">
        <f>Salaries!G76</f>
        <v>0</v>
      </c>
      <c r="D222" s="244">
        <f>SUM(D220*C222)</f>
        <v>0</v>
      </c>
      <c r="E222" s="244">
        <f>E220*C222</f>
        <v>0</v>
      </c>
      <c r="F222" s="244">
        <f>F220*C222</f>
        <v>0</v>
      </c>
      <c r="G222" s="244">
        <f>G220*C222</f>
        <v>0</v>
      </c>
      <c r="H222" s="244">
        <f>H220*C222</f>
        <v>0</v>
      </c>
      <c r="I222" s="244">
        <f>I220*C222</f>
        <v>0</v>
      </c>
      <c r="J222" s="244">
        <f>J220*C222</f>
        <v>0</v>
      </c>
      <c r="K222" s="244">
        <f>K220*C222</f>
        <v>0</v>
      </c>
      <c r="L222" s="326"/>
      <c r="M222" s="326"/>
      <c r="N222" s="329"/>
      <c r="O222" s="244">
        <f>SUM(D222:K222)</f>
        <v>0</v>
      </c>
    </row>
    <row r="223" spans="1:15" ht="12.25" customHeight="1" x14ac:dyDescent="0.25">
      <c r="A223" s="312">
        <v>73</v>
      </c>
      <c r="B223" s="315">
        <f>Salaries!B77</f>
        <v>0</v>
      </c>
      <c r="C223" s="318" t="s">
        <v>50</v>
      </c>
      <c r="D223" s="320">
        <f>SUM(Salaries!F77*0.0765)</f>
        <v>0</v>
      </c>
      <c r="E223" s="322">
        <v>0</v>
      </c>
      <c r="F223" s="322">
        <v>0</v>
      </c>
      <c r="G223" s="322">
        <v>0</v>
      </c>
      <c r="H223" s="322">
        <v>0</v>
      </c>
      <c r="I223" s="322">
        <v>0</v>
      </c>
      <c r="J223" s="322">
        <v>0</v>
      </c>
      <c r="K223" s="322">
        <v>0</v>
      </c>
      <c r="L223" s="324">
        <f>0</f>
        <v>0</v>
      </c>
      <c r="M223" s="324">
        <f>0</f>
        <v>0</v>
      </c>
      <c r="N223" s="327">
        <f t="shared" ref="N223" si="66">L223+M223</f>
        <v>0</v>
      </c>
      <c r="O223" s="330">
        <f>SUM(D223:K223)</f>
        <v>0</v>
      </c>
    </row>
    <row r="224" spans="1:15" ht="12.25" customHeight="1" x14ac:dyDescent="0.25">
      <c r="A224" s="313"/>
      <c r="B224" s="316"/>
      <c r="C224" s="319"/>
      <c r="D224" s="321"/>
      <c r="E224" s="323"/>
      <c r="F224" s="323"/>
      <c r="G224" s="323"/>
      <c r="H224" s="323"/>
      <c r="I224" s="323"/>
      <c r="J224" s="323"/>
      <c r="K224" s="323"/>
      <c r="L224" s="325"/>
      <c r="M224" s="325"/>
      <c r="N224" s="328"/>
      <c r="O224" s="331"/>
    </row>
    <row r="225" spans="1:15" ht="12.25" customHeight="1" thickBot="1" x14ac:dyDescent="0.3">
      <c r="A225" s="314"/>
      <c r="B225" s="317"/>
      <c r="C225" s="248">
        <f>Salaries!G77</f>
        <v>0</v>
      </c>
      <c r="D225" s="244">
        <f>SUM(D223*C225)</f>
        <v>0</v>
      </c>
      <c r="E225" s="244">
        <f>E223*C225</f>
        <v>0</v>
      </c>
      <c r="F225" s="244">
        <f>F223*C225</f>
        <v>0</v>
      </c>
      <c r="G225" s="244">
        <f>G223*C225</f>
        <v>0</v>
      </c>
      <c r="H225" s="244">
        <f>H223*C225</f>
        <v>0</v>
      </c>
      <c r="I225" s="244">
        <f>I223*C225</f>
        <v>0</v>
      </c>
      <c r="J225" s="244">
        <f>J223*C225</f>
        <v>0</v>
      </c>
      <c r="K225" s="244">
        <f>K223*C225</f>
        <v>0</v>
      </c>
      <c r="L225" s="326"/>
      <c r="M225" s="326"/>
      <c r="N225" s="329"/>
      <c r="O225" s="244">
        <f>SUM(D225:K225)</f>
        <v>0</v>
      </c>
    </row>
    <row r="226" spans="1:15" ht="12.25" customHeight="1" x14ac:dyDescent="0.25">
      <c r="A226" s="312">
        <v>74</v>
      </c>
      <c r="B226" s="315">
        <f>Salaries!B78</f>
        <v>0</v>
      </c>
      <c r="C226" s="318" t="s">
        <v>50</v>
      </c>
      <c r="D226" s="320">
        <f>SUM(Salaries!F78*0.0765)</f>
        <v>0</v>
      </c>
      <c r="E226" s="322">
        <v>0</v>
      </c>
      <c r="F226" s="322">
        <v>0</v>
      </c>
      <c r="G226" s="322">
        <v>0</v>
      </c>
      <c r="H226" s="322">
        <v>0</v>
      </c>
      <c r="I226" s="322">
        <v>0</v>
      </c>
      <c r="J226" s="322">
        <v>0</v>
      </c>
      <c r="K226" s="322">
        <v>0</v>
      </c>
      <c r="L226" s="324">
        <f>0</f>
        <v>0</v>
      </c>
      <c r="M226" s="324">
        <f>0</f>
        <v>0</v>
      </c>
      <c r="N226" s="327">
        <f t="shared" ref="N226" si="67">L226+M226</f>
        <v>0</v>
      </c>
      <c r="O226" s="330">
        <f>SUM(D226:K226)</f>
        <v>0</v>
      </c>
    </row>
    <row r="227" spans="1:15" ht="12.25" customHeight="1" x14ac:dyDescent="0.25">
      <c r="A227" s="313"/>
      <c r="B227" s="316"/>
      <c r="C227" s="319"/>
      <c r="D227" s="321"/>
      <c r="E227" s="323"/>
      <c r="F227" s="323"/>
      <c r="G227" s="323"/>
      <c r="H227" s="323"/>
      <c r="I227" s="323"/>
      <c r="J227" s="323"/>
      <c r="K227" s="323"/>
      <c r="L227" s="325"/>
      <c r="M227" s="325"/>
      <c r="N227" s="328"/>
      <c r="O227" s="331"/>
    </row>
    <row r="228" spans="1:15" ht="12.25" customHeight="1" thickBot="1" x14ac:dyDescent="0.3">
      <c r="A228" s="314"/>
      <c r="B228" s="317"/>
      <c r="C228" s="248">
        <f>Salaries!G78</f>
        <v>0</v>
      </c>
      <c r="D228" s="244">
        <f>SUM(D226*C228)</f>
        <v>0</v>
      </c>
      <c r="E228" s="244">
        <f>E226*C228</f>
        <v>0</v>
      </c>
      <c r="F228" s="244">
        <f>F226*C228</f>
        <v>0</v>
      </c>
      <c r="G228" s="244">
        <f>G226*C228</f>
        <v>0</v>
      </c>
      <c r="H228" s="244">
        <f>H226*C228</f>
        <v>0</v>
      </c>
      <c r="I228" s="244">
        <f>I226*C228</f>
        <v>0</v>
      </c>
      <c r="J228" s="244">
        <f>J226*C228</f>
        <v>0</v>
      </c>
      <c r="K228" s="244">
        <f>K226*C228</f>
        <v>0</v>
      </c>
      <c r="L228" s="326"/>
      <c r="M228" s="326"/>
      <c r="N228" s="329"/>
      <c r="O228" s="244">
        <f>SUM(D228:K228)</f>
        <v>0</v>
      </c>
    </row>
    <row r="229" spans="1:15" ht="12.25" customHeight="1" x14ac:dyDescent="0.25">
      <c r="A229" s="312">
        <v>75</v>
      </c>
      <c r="B229" s="315">
        <f>Salaries!B79</f>
        <v>0</v>
      </c>
      <c r="C229" s="318" t="s">
        <v>50</v>
      </c>
      <c r="D229" s="320">
        <f>SUM(Salaries!F79*0.0765)</f>
        <v>0</v>
      </c>
      <c r="E229" s="322">
        <v>0</v>
      </c>
      <c r="F229" s="322">
        <v>0</v>
      </c>
      <c r="G229" s="322">
        <v>0</v>
      </c>
      <c r="H229" s="322">
        <v>0</v>
      </c>
      <c r="I229" s="322">
        <v>0</v>
      </c>
      <c r="J229" s="322">
        <v>0</v>
      </c>
      <c r="K229" s="322">
        <v>0</v>
      </c>
      <c r="L229" s="324">
        <v>0</v>
      </c>
      <c r="M229" s="324">
        <v>0</v>
      </c>
      <c r="N229" s="327">
        <f t="shared" ref="N229:N292" si="68">L229+M229</f>
        <v>0</v>
      </c>
      <c r="O229" s="330">
        <f>SUM(D229:K229)</f>
        <v>0</v>
      </c>
    </row>
    <row r="230" spans="1:15" ht="12.25" customHeight="1" x14ac:dyDescent="0.25">
      <c r="A230" s="313"/>
      <c r="B230" s="316"/>
      <c r="C230" s="319"/>
      <c r="D230" s="321"/>
      <c r="E230" s="323"/>
      <c r="F230" s="323"/>
      <c r="G230" s="323"/>
      <c r="H230" s="323"/>
      <c r="I230" s="323"/>
      <c r="J230" s="323"/>
      <c r="K230" s="323"/>
      <c r="L230" s="325"/>
      <c r="M230" s="325"/>
      <c r="N230" s="328"/>
      <c r="O230" s="331"/>
    </row>
    <row r="231" spans="1:15" ht="12.25" customHeight="1" thickBot="1" x14ac:dyDescent="0.3">
      <c r="A231" s="314"/>
      <c r="B231" s="317"/>
      <c r="C231" s="248">
        <f>Salaries!G79</f>
        <v>0</v>
      </c>
      <c r="D231" s="244">
        <f>SUM(D229*C231)</f>
        <v>0</v>
      </c>
      <c r="E231" s="244">
        <f>E229*C231</f>
        <v>0</v>
      </c>
      <c r="F231" s="244">
        <f>F229*C231</f>
        <v>0</v>
      </c>
      <c r="G231" s="244">
        <f>G229*C231</f>
        <v>0</v>
      </c>
      <c r="H231" s="244">
        <f>H229*C231</f>
        <v>0</v>
      </c>
      <c r="I231" s="244">
        <f>I229*C231</f>
        <v>0</v>
      </c>
      <c r="J231" s="244">
        <f>J229*C231</f>
        <v>0</v>
      </c>
      <c r="K231" s="244">
        <f>K229*C231</f>
        <v>0</v>
      </c>
      <c r="L231" s="326"/>
      <c r="M231" s="326"/>
      <c r="N231" s="329"/>
      <c r="O231" s="244">
        <f>SUM(D231:K231)</f>
        <v>0</v>
      </c>
    </row>
    <row r="232" spans="1:15" ht="12.25" customHeight="1" x14ac:dyDescent="0.25">
      <c r="A232" s="312">
        <v>76</v>
      </c>
      <c r="B232" s="315">
        <f>Salaries!B80</f>
        <v>0</v>
      </c>
      <c r="C232" s="318" t="s">
        <v>50</v>
      </c>
      <c r="D232" s="320">
        <f>SUM(Salaries!F80*0.0765)</f>
        <v>0</v>
      </c>
      <c r="E232" s="322">
        <v>0</v>
      </c>
      <c r="F232" s="322">
        <v>0</v>
      </c>
      <c r="G232" s="322">
        <v>0</v>
      </c>
      <c r="H232" s="322">
        <v>0</v>
      </c>
      <c r="I232" s="322">
        <v>0</v>
      </c>
      <c r="J232" s="322">
        <v>0</v>
      </c>
      <c r="K232" s="322">
        <v>0</v>
      </c>
      <c r="L232" s="324">
        <v>0</v>
      </c>
      <c r="M232" s="324">
        <v>0</v>
      </c>
      <c r="N232" s="327">
        <f t="shared" si="68"/>
        <v>0</v>
      </c>
      <c r="O232" s="330">
        <f>SUM(D232:K232)</f>
        <v>0</v>
      </c>
    </row>
    <row r="233" spans="1:15" ht="12.25" customHeight="1" x14ac:dyDescent="0.25">
      <c r="A233" s="313"/>
      <c r="B233" s="316"/>
      <c r="C233" s="319"/>
      <c r="D233" s="321"/>
      <c r="E233" s="323"/>
      <c r="F233" s="323"/>
      <c r="G233" s="323"/>
      <c r="H233" s="323"/>
      <c r="I233" s="323"/>
      <c r="J233" s="323"/>
      <c r="K233" s="323"/>
      <c r="L233" s="325"/>
      <c r="M233" s="325"/>
      <c r="N233" s="328"/>
      <c r="O233" s="331"/>
    </row>
    <row r="234" spans="1:15" ht="12.25" customHeight="1" thickBot="1" x14ac:dyDescent="0.3">
      <c r="A234" s="314"/>
      <c r="B234" s="317"/>
      <c r="C234" s="248">
        <f>Salaries!G80</f>
        <v>0</v>
      </c>
      <c r="D234" s="244">
        <f>SUM(D232*C234)</f>
        <v>0</v>
      </c>
      <c r="E234" s="244">
        <f>E232*C234</f>
        <v>0</v>
      </c>
      <c r="F234" s="244">
        <f>F232*C234</f>
        <v>0</v>
      </c>
      <c r="G234" s="244">
        <f>G232*C234</f>
        <v>0</v>
      </c>
      <c r="H234" s="244">
        <f>H232*C234</f>
        <v>0</v>
      </c>
      <c r="I234" s="244">
        <f>I232*C234</f>
        <v>0</v>
      </c>
      <c r="J234" s="244">
        <f>J232*C234</f>
        <v>0</v>
      </c>
      <c r="K234" s="244">
        <f>K232*C234</f>
        <v>0</v>
      </c>
      <c r="L234" s="326"/>
      <c r="M234" s="326"/>
      <c r="N234" s="329"/>
      <c r="O234" s="244">
        <f>SUM(D234:K234)</f>
        <v>0</v>
      </c>
    </row>
    <row r="235" spans="1:15" ht="12.25" customHeight="1" x14ac:dyDescent="0.25">
      <c r="A235" s="312">
        <v>77</v>
      </c>
      <c r="B235" s="315">
        <f>Salaries!B81</f>
        <v>0</v>
      </c>
      <c r="C235" s="318" t="s">
        <v>50</v>
      </c>
      <c r="D235" s="320">
        <f>SUM(Salaries!F81*0.0765)</f>
        <v>0</v>
      </c>
      <c r="E235" s="322">
        <v>0</v>
      </c>
      <c r="F235" s="322">
        <v>0</v>
      </c>
      <c r="G235" s="322">
        <v>0</v>
      </c>
      <c r="H235" s="322">
        <v>0</v>
      </c>
      <c r="I235" s="322">
        <v>0</v>
      </c>
      <c r="J235" s="322">
        <v>0</v>
      </c>
      <c r="K235" s="322">
        <v>0</v>
      </c>
      <c r="L235" s="324">
        <v>0</v>
      </c>
      <c r="M235" s="324">
        <v>0</v>
      </c>
      <c r="N235" s="327">
        <f t="shared" si="68"/>
        <v>0</v>
      </c>
      <c r="O235" s="330">
        <f>SUM(D235:K235)</f>
        <v>0</v>
      </c>
    </row>
    <row r="236" spans="1:15" ht="12.25" customHeight="1" x14ac:dyDescent="0.25">
      <c r="A236" s="313"/>
      <c r="B236" s="316"/>
      <c r="C236" s="319"/>
      <c r="D236" s="321"/>
      <c r="E236" s="323"/>
      <c r="F236" s="323"/>
      <c r="G236" s="323"/>
      <c r="H236" s="323"/>
      <c r="I236" s="323"/>
      <c r="J236" s="323"/>
      <c r="K236" s="323"/>
      <c r="L236" s="325"/>
      <c r="M236" s="325"/>
      <c r="N236" s="328"/>
      <c r="O236" s="331"/>
    </row>
    <row r="237" spans="1:15" ht="12.25" customHeight="1" thickBot="1" x14ac:dyDescent="0.3">
      <c r="A237" s="314"/>
      <c r="B237" s="317"/>
      <c r="C237" s="248">
        <f>Salaries!G81</f>
        <v>0</v>
      </c>
      <c r="D237" s="244">
        <f>SUM(D235*C237)</f>
        <v>0</v>
      </c>
      <c r="E237" s="244">
        <f>E235*C237</f>
        <v>0</v>
      </c>
      <c r="F237" s="244">
        <f>F235*C237</f>
        <v>0</v>
      </c>
      <c r="G237" s="244">
        <f>G235*C237</f>
        <v>0</v>
      </c>
      <c r="H237" s="244">
        <f>H235*C237</f>
        <v>0</v>
      </c>
      <c r="I237" s="244">
        <f>I235*C237</f>
        <v>0</v>
      </c>
      <c r="J237" s="244">
        <f>J235*C237</f>
        <v>0</v>
      </c>
      <c r="K237" s="244">
        <f>K235*C237</f>
        <v>0</v>
      </c>
      <c r="L237" s="326"/>
      <c r="M237" s="326"/>
      <c r="N237" s="329"/>
      <c r="O237" s="244">
        <f>SUM(D237:K237)</f>
        <v>0</v>
      </c>
    </row>
    <row r="238" spans="1:15" ht="12.25" customHeight="1" x14ac:dyDescent="0.25">
      <c r="A238" s="312">
        <v>78</v>
      </c>
      <c r="B238" s="315">
        <f>Salaries!B82</f>
        <v>0</v>
      </c>
      <c r="C238" s="318" t="s">
        <v>50</v>
      </c>
      <c r="D238" s="320">
        <f>SUM(Salaries!F82*0.0765)</f>
        <v>0</v>
      </c>
      <c r="E238" s="322">
        <v>0</v>
      </c>
      <c r="F238" s="322">
        <v>0</v>
      </c>
      <c r="G238" s="322">
        <v>0</v>
      </c>
      <c r="H238" s="322">
        <v>0</v>
      </c>
      <c r="I238" s="322">
        <v>0</v>
      </c>
      <c r="J238" s="322">
        <v>0</v>
      </c>
      <c r="K238" s="322">
        <v>0</v>
      </c>
      <c r="L238" s="324">
        <v>0</v>
      </c>
      <c r="M238" s="324">
        <v>0</v>
      </c>
      <c r="N238" s="327">
        <f t="shared" si="68"/>
        <v>0</v>
      </c>
      <c r="O238" s="330">
        <f>SUM(D238:K238)</f>
        <v>0</v>
      </c>
    </row>
    <row r="239" spans="1:15" ht="12.25" customHeight="1" x14ac:dyDescent="0.25">
      <c r="A239" s="313"/>
      <c r="B239" s="316"/>
      <c r="C239" s="319"/>
      <c r="D239" s="321"/>
      <c r="E239" s="323"/>
      <c r="F239" s="323"/>
      <c r="G239" s="323"/>
      <c r="H239" s="323"/>
      <c r="I239" s="323"/>
      <c r="J239" s="323"/>
      <c r="K239" s="323"/>
      <c r="L239" s="325"/>
      <c r="M239" s="325"/>
      <c r="N239" s="328"/>
      <c r="O239" s="331"/>
    </row>
    <row r="240" spans="1:15" ht="12.25" customHeight="1" thickBot="1" x14ac:dyDescent="0.3">
      <c r="A240" s="314"/>
      <c r="B240" s="317"/>
      <c r="C240" s="248">
        <f>Salaries!G82</f>
        <v>0</v>
      </c>
      <c r="D240" s="244">
        <f>SUM(D238*C240)</f>
        <v>0</v>
      </c>
      <c r="E240" s="244">
        <f>E238*C240</f>
        <v>0</v>
      </c>
      <c r="F240" s="244">
        <f>F238*C240</f>
        <v>0</v>
      </c>
      <c r="G240" s="244">
        <f>G238*C240</f>
        <v>0</v>
      </c>
      <c r="H240" s="244">
        <f>H238*C240</f>
        <v>0</v>
      </c>
      <c r="I240" s="244">
        <f>I238*C240</f>
        <v>0</v>
      </c>
      <c r="J240" s="244">
        <f>J238*C240</f>
        <v>0</v>
      </c>
      <c r="K240" s="244">
        <f>K238*C240</f>
        <v>0</v>
      </c>
      <c r="L240" s="326"/>
      <c r="M240" s="326"/>
      <c r="N240" s="329"/>
      <c r="O240" s="244">
        <f>SUM(D240:K240)</f>
        <v>0</v>
      </c>
    </row>
    <row r="241" spans="1:15" ht="12.25" customHeight="1" x14ac:dyDescent="0.25">
      <c r="A241" s="312">
        <v>79</v>
      </c>
      <c r="B241" s="315">
        <f>Salaries!B83</f>
        <v>0</v>
      </c>
      <c r="C241" s="318" t="s">
        <v>50</v>
      </c>
      <c r="D241" s="320">
        <f>SUM(Salaries!F83*0.0765)</f>
        <v>0</v>
      </c>
      <c r="E241" s="322">
        <v>0</v>
      </c>
      <c r="F241" s="322">
        <v>0</v>
      </c>
      <c r="G241" s="322">
        <v>0</v>
      </c>
      <c r="H241" s="322">
        <v>0</v>
      </c>
      <c r="I241" s="322">
        <v>0</v>
      </c>
      <c r="J241" s="322">
        <v>0</v>
      </c>
      <c r="K241" s="322">
        <v>0</v>
      </c>
      <c r="L241" s="324">
        <v>0</v>
      </c>
      <c r="M241" s="324">
        <v>0</v>
      </c>
      <c r="N241" s="327">
        <f t="shared" si="68"/>
        <v>0</v>
      </c>
      <c r="O241" s="330">
        <f>SUM(D241:K241)</f>
        <v>0</v>
      </c>
    </row>
    <row r="242" spans="1:15" ht="12.25" customHeight="1" x14ac:dyDescent="0.25">
      <c r="A242" s="313"/>
      <c r="B242" s="316"/>
      <c r="C242" s="319"/>
      <c r="D242" s="321"/>
      <c r="E242" s="323"/>
      <c r="F242" s="323"/>
      <c r="G242" s="323"/>
      <c r="H242" s="323"/>
      <c r="I242" s="323"/>
      <c r="J242" s="323"/>
      <c r="K242" s="323"/>
      <c r="L242" s="325"/>
      <c r="M242" s="325"/>
      <c r="N242" s="328"/>
      <c r="O242" s="331"/>
    </row>
    <row r="243" spans="1:15" ht="12.25" customHeight="1" thickBot="1" x14ac:dyDescent="0.3">
      <c r="A243" s="314"/>
      <c r="B243" s="317"/>
      <c r="C243" s="248">
        <f>Salaries!G83</f>
        <v>0</v>
      </c>
      <c r="D243" s="244">
        <f>SUM(D241*C243)</f>
        <v>0</v>
      </c>
      <c r="E243" s="244">
        <f>E241*C243</f>
        <v>0</v>
      </c>
      <c r="F243" s="244">
        <f>F241*C243</f>
        <v>0</v>
      </c>
      <c r="G243" s="244">
        <f>G241*C243</f>
        <v>0</v>
      </c>
      <c r="H243" s="244">
        <f>H241*C243</f>
        <v>0</v>
      </c>
      <c r="I243" s="244">
        <f>I241*C243</f>
        <v>0</v>
      </c>
      <c r="J243" s="244">
        <f>J241*C243</f>
        <v>0</v>
      </c>
      <c r="K243" s="244">
        <f>K241*C243</f>
        <v>0</v>
      </c>
      <c r="L243" s="326"/>
      <c r="M243" s="326"/>
      <c r="N243" s="329"/>
      <c r="O243" s="244">
        <f>SUM(D243:K243)</f>
        <v>0</v>
      </c>
    </row>
    <row r="244" spans="1:15" ht="12.25" customHeight="1" x14ac:dyDescent="0.25">
      <c r="A244" s="312">
        <v>80</v>
      </c>
      <c r="B244" s="315">
        <f>Salaries!B84</f>
        <v>0</v>
      </c>
      <c r="C244" s="318" t="s">
        <v>50</v>
      </c>
      <c r="D244" s="320">
        <f>SUM(Salaries!F84*0.0765)</f>
        <v>0</v>
      </c>
      <c r="E244" s="322">
        <v>0</v>
      </c>
      <c r="F244" s="322">
        <v>0</v>
      </c>
      <c r="G244" s="322">
        <v>0</v>
      </c>
      <c r="H244" s="322">
        <v>0</v>
      </c>
      <c r="I244" s="322">
        <v>0</v>
      </c>
      <c r="J244" s="322">
        <v>0</v>
      </c>
      <c r="K244" s="322">
        <v>0</v>
      </c>
      <c r="L244" s="324">
        <v>0</v>
      </c>
      <c r="M244" s="324">
        <v>0</v>
      </c>
      <c r="N244" s="327">
        <f t="shared" si="68"/>
        <v>0</v>
      </c>
      <c r="O244" s="330">
        <f>SUM(D244:K244)</f>
        <v>0</v>
      </c>
    </row>
    <row r="245" spans="1:15" ht="12.25" customHeight="1" x14ac:dyDescent="0.25">
      <c r="A245" s="313"/>
      <c r="B245" s="316"/>
      <c r="C245" s="319"/>
      <c r="D245" s="321"/>
      <c r="E245" s="323"/>
      <c r="F245" s="323"/>
      <c r="G245" s="323"/>
      <c r="H245" s="323"/>
      <c r="I245" s="323"/>
      <c r="J245" s="323"/>
      <c r="K245" s="323"/>
      <c r="L245" s="325"/>
      <c r="M245" s="325"/>
      <c r="N245" s="328"/>
      <c r="O245" s="331"/>
    </row>
    <row r="246" spans="1:15" ht="12.25" customHeight="1" thickBot="1" x14ac:dyDescent="0.3">
      <c r="A246" s="314"/>
      <c r="B246" s="317"/>
      <c r="C246" s="248">
        <f>Salaries!G84</f>
        <v>0</v>
      </c>
      <c r="D246" s="244">
        <f>SUM(D244*C246)</f>
        <v>0</v>
      </c>
      <c r="E246" s="244">
        <f>E244*C246</f>
        <v>0</v>
      </c>
      <c r="F246" s="244">
        <f>F244*C246</f>
        <v>0</v>
      </c>
      <c r="G246" s="244">
        <f>G244*C246</f>
        <v>0</v>
      </c>
      <c r="H246" s="244">
        <f>H244*C246</f>
        <v>0</v>
      </c>
      <c r="I246" s="244">
        <f>I244*C246</f>
        <v>0</v>
      </c>
      <c r="J246" s="244">
        <f>J244*C246</f>
        <v>0</v>
      </c>
      <c r="K246" s="244">
        <f>K244*C246</f>
        <v>0</v>
      </c>
      <c r="L246" s="326"/>
      <c r="M246" s="326"/>
      <c r="N246" s="329"/>
      <c r="O246" s="244">
        <f>SUM(D246:K246)</f>
        <v>0</v>
      </c>
    </row>
    <row r="247" spans="1:15" ht="12.25" customHeight="1" x14ac:dyDescent="0.25">
      <c r="A247" s="312">
        <v>81</v>
      </c>
      <c r="B247" s="315">
        <f>Salaries!B85</f>
        <v>0</v>
      </c>
      <c r="C247" s="318" t="s">
        <v>50</v>
      </c>
      <c r="D247" s="320">
        <f>SUM(Salaries!F85*0.0765)</f>
        <v>0</v>
      </c>
      <c r="E247" s="322">
        <v>0</v>
      </c>
      <c r="F247" s="322">
        <v>0</v>
      </c>
      <c r="G247" s="322">
        <v>0</v>
      </c>
      <c r="H247" s="322">
        <v>0</v>
      </c>
      <c r="I247" s="322">
        <v>0</v>
      </c>
      <c r="J247" s="322">
        <v>0</v>
      </c>
      <c r="K247" s="322">
        <v>0</v>
      </c>
      <c r="L247" s="324">
        <v>0</v>
      </c>
      <c r="M247" s="324">
        <v>0</v>
      </c>
      <c r="N247" s="327">
        <f t="shared" si="68"/>
        <v>0</v>
      </c>
      <c r="O247" s="330">
        <f>SUM(D247:K247)</f>
        <v>0</v>
      </c>
    </row>
    <row r="248" spans="1:15" ht="12.25" customHeight="1" x14ac:dyDescent="0.25">
      <c r="A248" s="313"/>
      <c r="B248" s="316"/>
      <c r="C248" s="319"/>
      <c r="D248" s="321"/>
      <c r="E248" s="323"/>
      <c r="F248" s="323"/>
      <c r="G248" s="323"/>
      <c r="H248" s="323"/>
      <c r="I248" s="323"/>
      <c r="J248" s="323"/>
      <c r="K248" s="323"/>
      <c r="L248" s="325"/>
      <c r="M248" s="325"/>
      <c r="N248" s="328"/>
      <c r="O248" s="331"/>
    </row>
    <row r="249" spans="1:15" ht="12.25" customHeight="1" thickBot="1" x14ac:dyDescent="0.3">
      <c r="A249" s="314"/>
      <c r="B249" s="317"/>
      <c r="C249" s="248">
        <f>Salaries!G85</f>
        <v>0</v>
      </c>
      <c r="D249" s="244">
        <f>SUM(D247*C249)</f>
        <v>0</v>
      </c>
      <c r="E249" s="244">
        <f>E247*C249</f>
        <v>0</v>
      </c>
      <c r="F249" s="244">
        <f>F247*C249</f>
        <v>0</v>
      </c>
      <c r="G249" s="244">
        <f>G247*C249</f>
        <v>0</v>
      </c>
      <c r="H249" s="244">
        <f>H247*C249</f>
        <v>0</v>
      </c>
      <c r="I249" s="244">
        <f>I247*C249</f>
        <v>0</v>
      </c>
      <c r="J249" s="244">
        <f>J247*C249</f>
        <v>0</v>
      </c>
      <c r="K249" s="244">
        <f>K247*C249</f>
        <v>0</v>
      </c>
      <c r="L249" s="326"/>
      <c r="M249" s="326"/>
      <c r="N249" s="329"/>
      <c r="O249" s="244">
        <f>SUM(D249:K249)</f>
        <v>0</v>
      </c>
    </row>
    <row r="250" spans="1:15" ht="12.25" customHeight="1" x14ac:dyDescent="0.25">
      <c r="A250" s="312">
        <v>82</v>
      </c>
      <c r="B250" s="315">
        <f>Salaries!B86</f>
        <v>0</v>
      </c>
      <c r="C250" s="318" t="s">
        <v>50</v>
      </c>
      <c r="D250" s="320">
        <f>SUM(Salaries!F86*0.0765)</f>
        <v>0</v>
      </c>
      <c r="E250" s="322">
        <v>0</v>
      </c>
      <c r="F250" s="322">
        <v>0</v>
      </c>
      <c r="G250" s="322">
        <v>0</v>
      </c>
      <c r="H250" s="322">
        <v>0</v>
      </c>
      <c r="I250" s="322">
        <v>0</v>
      </c>
      <c r="J250" s="322">
        <v>0</v>
      </c>
      <c r="K250" s="322">
        <v>0</v>
      </c>
      <c r="L250" s="324">
        <v>0</v>
      </c>
      <c r="M250" s="324">
        <v>0</v>
      </c>
      <c r="N250" s="327">
        <f t="shared" si="68"/>
        <v>0</v>
      </c>
      <c r="O250" s="330">
        <f>SUM(D250:K250)</f>
        <v>0</v>
      </c>
    </row>
    <row r="251" spans="1:15" ht="12.25" customHeight="1" x14ac:dyDescent="0.25">
      <c r="A251" s="313"/>
      <c r="B251" s="316"/>
      <c r="C251" s="319"/>
      <c r="D251" s="321"/>
      <c r="E251" s="323"/>
      <c r="F251" s="323"/>
      <c r="G251" s="323"/>
      <c r="H251" s="323"/>
      <c r="I251" s="323"/>
      <c r="J251" s="323"/>
      <c r="K251" s="323"/>
      <c r="L251" s="325"/>
      <c r="M251" s="325"/>
      <c r="N251" s="328"/>
      <c r="O251" s="331"/>
    </row>
    <row r="252" spans="1:15" ht="12.25" customHeight="1" thickBot="1" x14ac:dyDescent="0.3">
      <c r="A252" s="314"/>
      <c r="B252" s="317"/>
      <c r="C252" s="248">
        <f>Salaries!G86</f>
        <v>0</v>
      </c>
      <c r="D252" s="244">
        <f>SUM(D250*C252)</f>
        <v>0</v>
      </c>
      <c r="E252" s="244">
        <f>E250*C252</f>
        <v>0</v>
      </c>
      <c r="F252" s="244">
        <f>F250*C252</f>
        <v>0</v>
      </c>
      <c r="G252" s="244">
        <f>G250*C252</f>
        <v>0</v>
      </c>
      <c r="H252" s="244">
        <f>H250*C252</f>
        <v>0</v>
      </c>
      <c r="I252" s="244">
        <f>I250*C252</f>
        <v>0</v>
      </c>
      <c r="J252" s="244">
        <f>J250*C252</f>
        <v>0</v>
      </c>
      <c r="K252" s="244">
        <f>K250*C252</f>
        <v>0</v>
      </c>
      <c r="L252" s="326"/>
      <c r="M252" s="326"/>
      <c r="N252" s="329"/>
      <c r="O252" s="244">
        <f>SUM(D252:K252)</f>
        <v>0</v>
      </c>
    </row>
    <row r="253" spans="1:15" ht="12.25" customHeight="1" x14ac:dyDescent="0.25">
      <c r="A253" s="312">
        <v>83</v>
      </c>
      <c r="B253" s="315">
        <f>Salaries!B87</f>
        <v>0</v>
      </c>
      <c r="C253" s="318" t="s">
        <v>50</v>
      </c>
      <c r="D253" s="320">
        <f>SUM(Salaries!F87*0.0765)</f>
        <v>0</v>
      </c>
      <c r="E253" s="322">
        <v>0</v>
      </c>
      <c r="F253" s="322">
        <v>0</v>
      </c>
      <c r="G253" s="322">
        <v>0</v>
      </c>
      <c r="H253" s="322">
        <v>0</v>
      </c>
      <c r="I253" s="322">
        <v>0</v>
      </c>
      <c r="J253" s="322">
        <v>0</v>
      </c>
      <c r="K253" s="322">
        <v>0</v>
      </c>
      <c r="L253" s="324">
        <v>0</v>
      </c>
      <c r="M253" s="324">
        <v>0</v>
      </c>
      <c r="N253" s="327">
        <f t="shared" si="68"/>
        <v>0</v>
      </c>
      <c r="O253" s="330">
        <f>SUM(D253:K253)</f>
        <v>0</v>
      </c>
    </row>
    <row r="254" spans="1:15" ht="12.25" customHeight="1" x14ac:dyDescent="0.25">
      <c r="A254" s="313"/>
      <c r="B254" s="316"/>
      <c r="C254" s="319"/>
      <c r="D254" s="321"/>
      <c r="E254" s="323"/>
      <c r="F254" s="323"/>
      <c r="G254" s="323"/>
      <c r="H254" s="323"/>
      <c r="I254" s="323"/>
      <c r="J254" s="323"/>
      <c r="K254" s="323"/>
      <c r="L254" s="325"/>
      <c r="M254" s="325"/>
      <c r="N254" s="328"/>
      <c r="O254" s="331"/>
    </row>
    <row r="255" spans="1:15" ht="12.25" customHeight="1" thickBot="1" x14ac:dyDescent="0.3">
      <c r="A255" s="314"/>
      <c r="B255" s="317"/>
      <c r="C255" s="248">
        <f>Salaries!G87</f>
        <v>0</v>
      </c>
      <c r="D255" s="244">
        <f>SUM(D253*C255)</f>
        <v>0</v>
      </c>
      <c r="E255" s="244">
        <f>E253*C255</f>
        <v>0</v>
      </c>
      <c r="F255" s="244">
        <f>F253*C255</f>
        <v>0</v>
      </c>
      <c r="G255" s="244">
        <f>G253*C255</f>
        <v>0</v>
      </c>
      <c r="H255" s="244">
        <f>H253*C255</f>
        <v>0</v>
      </c>
      <c r="I255" s="244">
        <f>I253*C255</f>
        <v>0</v>
      </c>
      <c r="J255" s="244">
        <f>J253*C255</f>
        <v>0</v>
      </c>
      <c r="K255" s="244">
        <f>K253*C255</f>
        <v>0</v>
      </c>
      <c r="L255" s="326"/>
      <c r="M255" s="326"/>
      <c r="N255" s="329"/>
      <c r="O255" s="244">
        <f>SUM(D255:K255)</f>
        <v>0</v>
      </c>
    </row>
    <row r="256" spans="1:15" ht="12.25" customHeight="1" x14ac:dyDescent="0.25">
      <c r="A256" s="312">
        <v>84</v>
      </c>
      <c r="B256" s="315">
        <f>Salaries!B88</f>
        <v>0</v>
      </c>
      <c r="C256" s="318" t="s">
        <v>50</v>
      </c>
      <c r="D256" s="320">
        <f>SUM(Salaries!F88*0.0765)</f>
        <v>0</v>
      </c>
      <c r="E256" s="322">
        <v>0</v>
      </c>
      <c r="F256" s="322">
        <v>0</v>
      </c>
      <c r="G256" s="322">
        <v>0</v>
      </c>
      <c r="H256" s="322">
        <v>0</v>
      </c>
      <c r="I256" s="322">
        <v>0</v>
      </c>
      <c r="J256" s="322">
        <v>0</v>
      </c>
      <c r="K256" s="322">
        <v>0</v>
      </c>
      <c r="L256" s="324">
        <v>0</v>
      </c>
      <c r="M256" s="324">
        <v>0</v>
      </c>
      <c r="N256" s="327">
        <f t="shared" si="68"/>
        <v>0</v>
      </c>
      <c r="O256" s="330">
        <f>SUM(D256:K256)</f>
        <v>0</v>
      </c>
    </row>
    <row r="257" spans="1:15" ht="12.25" customHeight="1" x14ac:dyDescent="0.25">
      <c r="A257" s="313"/>
      <c r="B257" s="316"/>
      <c r="C257" s="319"/>
      <c r="D257" s="321"/>
      <c r="E257" s="323"/>
      <c r="F257" s="323"/>
      <c r="G257" s="323"/>
      <c r="H257" s="323"/>
      <c r="I257" s="323"/>
      <c r="J257" s="323"/>
      <c r="K257" s="323"/>
      <c r="L257" s="325"/>
      <c r="M257" s="325"/>
      <c r="N257" s="328"/>
      <c r="O257" s="331"/>
    </row>
    <row r="258" spans="1:15" ht="12.25" customHeight="1" thickBot="1" x14ac:dyDescent="0.3">
      <c r="A258" s="314"/>
      <c r="B258" s="317"/>
      <c r="C258" s="248">
        <f>Salaries!G88</f>
        <v>0</v>
      </c>
      <c r="D258" s="244">
        <f>SUM(D256*C258)</f>
        <v>0</v>
      </c>
      <c r="E258" s="244">
        <f>E256*C258</f>
        <v>0</v>
      </c>
      <c r="F258" s="244">
        <f>F256*C258</f>
        <v>0</v>
      </c>
      <c r="G258" s="244">
        <f>G256*C258</f>
        <v>0</v>
      </c>
      <c r="H258" s="244">
        <f>H256*C258</f>
        <v>0</v>
      </c>
      <c r="I258" s="244">
        <f>I256*C258</f>
        <v>0</v>
      </c>
      <c r="J258" s="244">
        <f>J256*C258</f>
        <v>0</v>
      </c>
      <c r="K258" s="244">
        <f>K256*C258</f>
        <v>0</v>
      </c>
      <c r="L258" s="326"/>
      <c r="M258" s="326"/>
      <c r="N258" s="329"/>
      <c r="O258" s="244">
        <f>SUM(D258:K258)</f>
        <v>0</v>
      </c>
    </row>
    <row r="259" spans="1:15" ht="12.25" customHeight="1" x14ac:dyDescent="0.25">
      <c r="A259" s="312">
        <v>85</v>
      </c>
      <c r="B259" s="315">
        <f>Salaries!B89</f>
        <v>0</v>
      </c>
      <c r="C259" s="318" t="s">
        <v>50</v>
      </c>
      <c r="D259" s="320">
        <f>SUM(Salaries!F89*0.0765)</f>
        <v>0</v>
      </c>
      <c r="E259" s="322">
        <v>0</v>
      </c>
      <c r="F259" s="322">
        <v>0</v>
      </c>
      <c r="G259" s="322">
        <v>0</v>
      </c>
      <c r="H259" s="322">
        <v>0</v>
      </c>
      <c r="I259" s="322">
        <v>0</v>
      </c>
      <c r="J259" s="322">
        <v>0</v>
      </c>
      <c r="K259" s="322">
        <v>0</v>
      </c>
      <c r="L259" s="324">
        <v>0</v>
      </c>
      <c r="M259" s="324">
        <v>0</v>
      </c>
      <c r="N259" s="327">
        <f t="shared" si="68"/>
        <v>0</v>
      </c>
      <c r="O259" s="330">
        <f>SUM(D259:K259)</f>
        <v>0</v>
      </c>
    </row>
    <row r="260" spans="1:15" ht="12.25" customHeight="1" x14ac:dyDescent="0.25">
      <c r="A260" s="313"/>
      <c r="B260" s="316"/>
      <c r="C260" s="319"/>
      <c r="D260" s="321"/>
      <c r="E260" s="323"/>
      <c r="F260" s="323"/>
      <c r="G260" s="323"/>
      <c r="H260" s="323"/>
      <c r="I260" s="323"/>
      <c r="J260" s="323"/>
      <c r="K260" s="323"/>
      <c r="L260" s="325"/>
      <c r="M260" s="325"/>
      <c r="N260" s="328"/>
      <c r="O260" s="331"/>
    </row>
    <row r="261" spans="1:15" ht="12.25" customHeight="1" thickBot="1" x14ac:dyDescent="0.3">
      <c r="A261" s="314"/>
      <c r="B261" s="317"/>
      <c r="C261" s="248">
        <f>Salaries!G89</f>
        <v>0</v>
      </c>
      <c r="D261" s="244">
        <f>SUM(D259*C261)</f>
        <v>0</v>
      </c>
      <c r="E261" s="244">
        <f>E259*C261</f>
        <v>0</v>
      </c>
      <c r="F261" s="244">
        <f>F259*C261</f>
        <v>0</v>
      </c>
      <c r="G261" s="244">
        <f>G259*C261</f>
        <v>0</v>
      </c>
      <c r="H261" s="244">
        <f>H259*C261</f>
        <v>0</v>
      </c>
      <c r="I261" s="244">
        <f>I259*C261</f>
        <v>0</v>
      </c>
      <c r="J261" s="244">
        <f>J259*C261</f>
        <v>0</v>
      </c>
      <c r="K261" s="244">
        <f>K259*C261</f>
        <v>0</v>
      </c>
      <c r="L261" s="326"/>
      <c r="M261" s="326"/>
      <c r="N261" s="329"/>
      <c r="O261" s="244">
        <f>SUM(D261:K261)</f>
        <v>0</v>
      </c>
    </row>
    <row r="262" spans="1:15" ht="12.25" customHeight="1" x14ac:dyDescent="0.25">
      <c r="A262" s="312">
        <v>86</v>
      </c>
      <c r="B262" s="315">
        <f>Salaries!B90</f>
        <v>0</v>
      </c>
      <c r="C262" s="318" t="s">
        <v>50</v>
      </c>
      <c r="D262" s="320">
        <f>SUM(Salaries!F90*0.0765)</f>
        <v>0</v>
      </c>
      <c r="E262" s="322">
        <v>0</v>
      </c>
      <c r="F262" s="322">
        <v>0</v>
      </c>
      <c r="G262" s="322">
        <v>0</v>
      </c>
      <c r="H262" s="322">
        <v>0</v>
      </c>
      <c r="I262" s="322">
        <v>0</v>
      </c>
      <c r="J262" s="322">
        <v>0</v>
      </c>
      <c r="K262" s="322">
        <v>0</v>
      </c>
      <c r="L262" s="324">
        <v>0</v>
      </c>
      <c r="M262" s="324">
        <v>0</v>
      </c>
      <c r="N262" s="327">
        <f t="shared" si="68"/>
        <v>0</v>
      </c>
      <c r="O262" s="330">
        <f>SUM(D262:K262)</f>
        <v>0</v>
      </c>
    </row>
    <row r="263" spans="1:15" ht="12.25" customHeight="1" x14ac:dyDescent="0.25">
      <c r="A263" s="313"/>
      <c r="B263" s="316"/>
      <c r="C263" s="319"/>
      <c r="D263" s="321"/>
      <c r="E263" s="323"/>
      <c r="F263" s="323"/>
      <c r="G263" s="323"/>
      <c r="H263" s="323"/>
      <c r="I263" s="323"/>
      <c r="J263" s="323"/>
      <c r="K263" s="323"/>
      <c r="L263" s="325"/>
      <c r="M263" s="325"/>
      <c r="N263" s="328"/>
      <c r="O263" s="331"/>
    </row>
    <row r="264" spans="1:15" ht="12.25" customHeight="1" thickBot="1" x14ac:dyDescent="0.3">
      <c r="A264" s="314"/>
      <c r="B264" s="317"/>
      <c r="C264" s="248">
        <f>Salaries!G90</f>
        <v>0</v>
      </c>
      <c r="D264" s="244">
        <f>SUM(D262*C264)</f>
        <v>0</v>
      </c>
      <c r="E264" s="244">
        <f>E262*C264</f>
        <v>0</v>
      </c>
      <c r="F264" s="244">
        <f>F262*C264</f>
        <v>0</v>
      </c>
      <c r="G264" s="244">
        <f>G262*C264</f>
        <v>0</v>
      </c>
      <c r="H264" s="244">
        <f>H262*C264</f>
        <v>0</v>
      </c>
      <c r="I264" s="244">
        <f>I262*C264</f>
        <v>0</v>
      </c>
      <c r="J264" s="244">
        <f>J262*C264</f>
        <v>0</v>
      </c>
      <c r="K264" s="244">
        <f>K262*C264</f>
        <v>0</v>
      </c>
      <c r="L264" s="326"/>
      <c r="M264" s="326"/>
      <c r="N264" s="329"/>
      <c r="O264" s="244">
        <f>SUM(D264:K264)</f>
        <v>0</v>
      </c>
    </row>
    <row r="265" spans="1:15" ht="12.25" customHeight="1" x14ac:dyDescent="0.25">
      <c r="A265" s="312">
        <v>87</v>
      </c>
      <c r="B265" s="315">
        <f>Salaries!B91</f>
        <v>0</v>
      </c>
      <c r="C265" s="318" t="s">
        <v>50</v>
      </c>
      <c r="D265" s="320">
        <f>SUM(Salaries!F91*0.0765)</f>
        <v>0</v>
      </c>
      <c r="E265" s="322">
        <v>0</v>
      </c>
      <c r="F265" s="322">
        <v>0</v>
      </c>
      <c r="G265" s="322">
        <v>0</v>
      </c>
      <c r="H265" s="322">
        <v>0</v>
      </c>
      <c r="I265" s="322">
        <v>0</v>
      </c>
      <c r="J265" s="322">
        <v>0</v>
      </c>
      <c r="K265" s="322">
        <v>0</v>
      </c>
      <c r="L265" s="324">
        <v>0</v>
      </c>
      <c r="M265" s="324">
        <v>0</v>
      </c>
      <c r="N265" s="327">
        <f t="shared" si="68"/>
        <v>0</v>
      </c>
      <c r="O265" s="330">
        <f>SUM(D265:K265)</f>
        <v>0</v>
      </c>
    </row>
    <row r="266" spans="1:15" ht="12.25" customHeight="1" x14ac:dyDescent="0.25">
      <c r="A266" s="313"/>
      <c r="B266" s="316"/>
      <c r="C266" s="319"/>
      <c r="D266" s="321"/>
      <c r="E266" s="323"/>
      <c r="F266" s="323"/>
      <c r="G266" s="323"/>
      <c r="H266" s="323"/>
      <c r="I266" s="323"/>
      <c r="J266" s="323"/>
      <c r="K266" s="323"/>
      <c r="L266" s="325"/>
      <c r="M266" s="325"/>
      <c r="N266" s="328"/>
      <c r="O266" s="331"/>
    </row>
    <row r="267" spans="1:15" ht="12.25" customHeight="1" thickBot="1" x14ac:dyDescent="0.3">
      <c r="A267" s="314"/>
      <c r="B267" s="317"/>
      <c r="C267" s="248">
        <f>Salaries!G91</f>
        <v>0</v>
      </c>
      <c r="D267" s="244">
        <f>SUM(D265*C267)</f>
        <v>0</v>
      </c>
      <c r="E267" s="244">
        <f>E265*C267</f>
        <v>0</v>
      </c>
      <c r="F267" s="244">
        <f>F265*C267</f>
        <v>0</v>
      </c>
      <c r="G267" s="244">
        <f>G265*C267</f>
        <v>0</v>
      </c>
      <c r="H267" s="244">
        <f>H265*C267</f>
        <v>0</v>
      </c>
      <c r="I267" s="244">
        <f>I265*C267</f>
        <v>0</v>
      </c>
      <c r="J267" s="244">
        <f>J265*C267</f>
        <v>0</v>
      </c>
      <c r="K267" s="244">
        <f>K265*C267</f>
        <v>0</v>
      </c>
      <c r="L267" s="326"/>
      <c r="M267" s="326"/>
      <c r="N267" s="329"/>
      <c r="O267" s="244">
        <f>SUM(D267:K267)</f>
        <v>0</v>
      </c>
    </row>
    <row r="268" spans="1:15" ht="12.25" customHeight="1" x14ac:dyDescent="0.25">
      <c r="A268" s="312">
        <v>88</v>
      </c>
      <c r="B268" s="315">
        <f>Salaries!B92</f>
        <v>0</v>
      </c>
      <c r="C268" s="318" t="s">
        <v>50</v>
      </c>
      <c r="D268" s="320">
        <f>SUM(Salaries!F92*0.0765)</f>
        <v>0</v>
      </c>
      <c r="E268" s="322">
        <v>0</v>
      </c>
      <c r="F268" s="322">
        <v>0</v>
      </c>
      <c r="G268" s="322">
        <v>0</v>
      </c>
      <c r="H268" s="322">
        <v>0</v>
      </c>
      <c r="I268" s="322">
        <v>0</v>
      </c>
      <c r="J268" s="322">
        <v>0</v>
      </c>
      <c r="K268" s="322">
        <v>0</v>
      </c>
      <c r="L268" s="324">
        <v>0</v>
      </c>
      <c r="M268" s="324">
        <v>0</v>
      </c>
      <c r="N268" s="327">
        <f t="shared" si="68"/>
        <v>0</v>
      </c>
      <c r="O268" s="330">
        <f>SUM(D268:K268)</f>
        <v>0</v>
      </c>
    </row>
    <row r="269" spans="1:15" ht="12.25" customHeight="1" x14ac:dyDescent="0.25">
      <c r="A269" s="313"/>
      <c r="B269" s="316"/>
      <c r="C269" s="319"/>
      <c r="D269" s="321"/>
      <c r="E269" s="323"/>
      <c r="F269" s="323"/>
      <c r="G269" s="323"/>
      <c r="H269" s="323"/>
      <c r="I269" s="323"/>
      <c r="J269" s="323"/>
      <c r="K269" s="323"/>
      <c r="L269" s="325"/>
      <c r="M269" s="325"/>
      <c r="N269" s="328"/>
      <c r="O269" s="331"/>
    </row>
    <row r="270" spans="1:15" ht="12.25" customHeight="1" thickBot="1" x14ac:dyDescent="0.3">
      <c r="A270" s="314"/>
      <c r="B270" s="317"/>
      <c r="C270" s="248">
        <f>Salaries!G92</f>
        <v>0</v>
      </c>
      <c r="D270" s="244">
        <f>SUM(D268*C270)</f>
        <v>0</v>
      </c>
      <c r="E270" s="244">
        <f>E268*C270</f>
        <v>0</v>
      </c>
      <c r="F270" s="244">
        <f>F268*C270</f>
        <v>0</v>
      </c>
      <c r="G270" s="244">
        <f>G268*C270</f>
        <v>0</v>
      </c>
      <c r="H270" s="244">
        <f>H268*C270</f>
        <v>0</v>
      </c>
      <c r="I270" s="244">
        <f>I268*C270</f>
        <v>0</v>
      </c>
      <c r="J270" s="244">
        <f>J268*C270</f>
        <v>0</v>
      </c>
      <c r="K270" s="244">
        <f>K268*C270</f>
        <v>0</v>
      </c>
      <c r="L270" s="326"/>
      <c r="M270" s="326"/>
      <c r="N270" s="329"/>
      <c r="O270" s="244">
        <f>SUM(D270:K270)</f>
        <v>0</v>
      </c>
    </row>
    <row r="271" spans="1:15" ht="12.25" customHeight="1" x14ac:dyDescent="0.25">
      <c r="A271" s="312">
        <v>89</v>
      </c>
      <c r="B271" s="315">
        <f>Salaries!B93</f>
        <v>0</v>
      </c>
      <c r="C271" s="318" t="s">
        <v>50</v>
      </c>
      <c r="D271" s="320">
        <f>SUM(Salaries!F93*0.0765)</f>
        <v>0</v>
      </c>
      <c r="E271" s="322">
        <v>0</v>
      </c>
      <c r="F271" s="322">
        <v>0</v>
      </c>
      <c r="G271" s="322">
        <v>0</v>
      </c>
      <c r="H271" s="322">
        <v>0</v>
      </c>
      <c r="I271" s="322">
        <v>0</v>
      </c>
      <c r="J271" s="322">
        <v>0</v>
      </c>
      <c r="K271" s="322">
        <v>0</v>
      </c>
      <c r="L271" s="324">
        <v>0</v>
      </c>
      <c r="M271" s="324">
        <v>0</v>
      </c>
      <c r="N271" s="327">
        <f t="shared" si="68"/>
        <v>0</v>
      </c>
      <c r="O271" s="330">
        <f>SUM(D271:K271)</f>
        <v>0</v>
      </c>
    </row>
    <row r="272" spans="1:15" ht="12.25" customHeight="1" x14ac:dyDescent="0.25">
      <c r="A272" s="313"/>
      <c r="B272" s="316"/>
      <c r="C272" s="319"/>
      <c r="D272" s="321"/>
      <c r="E272" s="323"/>
      <c r="F272" s="323"/>
      <c r="G272" s="323"/>
      <c r="H272" s="323"/>
      <c r="I272" s="323"/>
      <c r="J272" s="323"/>
      <c r="K272" s="323"/>
      <c r="L272" s="325"/>
      <c r="M272" s="325"/>
      <c r="N272" s="328"/>
      <c r="O272" s="331"/>
    </row>
    <row r="273" spans="1:15" ht="12.25" customHeight="1" thickBot="1" x14ac:dyDescent="0.3">
      <c r="A273" s="314"/>
      <c r="B273" s="317"/>
      <c r="C273" s="248">
        <f>Salaries!G93</f>
        <v>0</v>
      </c>
      <c r="D273" s="244">
        <f>SUM(D271*C273)</f>
        <v>0</v>
      </c>
      <c r="E273" s="244">
        <f>E271*C273</f>
        <v>0</v>
      </c>
      <c r="F273" s="244">
        <f>F271*C273</f>
        <v>0</v>
      </c>
      <c r="G273" s="244">
        <f>G271*C273</f>
        <v>0</v>
      </c>
      <c r="H273" s="244">
        <f>H271*C273</f>
        <v>0</v>
      </c>
      <c r="I273" s="244">
        <f>I271*C273</f>
        <v>0</v>
      </c>
      <c r="J273" s="244">
        <f>J271*C273</f>
        <v>0</v>
      </c>
      <c r="K273" s="244">
        <f>K271*C273</f>
        <v>0</v>
      </c>
      <c r="L273" s="326"/>
      <c r="M273" s="326"/>
      <c r="N273" s="329"/>
      <c r="O273" s="244">
        <f>SUM(D273:K273)</f>
        <v>0</v>
      </c>
    </row>
    <row r="274" spans="1:15" ht="12.25" customHeight="1" x14ac:dyDescent="0.25">
      <c r="A274" s="312">
        <v>90</v>
      </c>
      <c r="B274" s="315">
        <f>Salaries!B94</f>
        <v>0</v>
      </c>
      <c r="C274" s="318" t="s">
        <v>50</v>
      </c>
      <c r="D274" s="320">
        <f>SUM(Salaries!F94*0.0765)</f>
        <v>0</v>
      </c>
      <c r="E274" s="322">
        <v>0</v>
      </c>
      <c r="F274" s="322">
        <v>0</v>
      </c>
      <c r="G274" s="322">
        <v>0</v>
      </c>
      <c r="H274" s="322">
        <v>0</v>
      </c>
      <c r="I274" s="322">
        <v>0</v>
      </c>
      <c r="J274" s="322">
        <v>0</v>
      </c>
      <c r="K274" s="322">
        <v>0</v>
      </c>
      <c r="L274" s="324">
        <v>0</v>
      </c>
      <c r="M274" s="324">
        <v>0</v>
      </c>
      <c r="N274" s="327">
        <f t="shared" si="68"/>
        <v>0</v>
      </c>
      <c r="O274" s="330">
        <f>SUM(D274:K274)</f>
        <v>0</v>
      </c>
    </row>
    <row r="275" spans="1:15" ht="12.25" customHeight="1" x14ac:dyDescent="0.25">
      <c r="A275" s="313"/>
      <c r="B275" s="316"/>
      <c r="C275" s="319"/>
      <c r="D275" s="321"/>
      <c r="E275" s="323"/>
      <c r="F275" s="323"/>
      <c r="G275" s="323"/>
      <c r="H275" s="323"/>
      <c r="I275" s="323"/>
      <c r="J275" s="323"/>
      <c r="K275" s="323"/>
      <c r="L275" s="325"/>
      <c r="M275" s="325"/>
      <c r="N275" s="328"/>
      <c r="O275" s="331"/>
    </row>
    <row r="276" spans="1:15" ht="12.25" customHeight="1" thickBot="1" x14ac:dyDescent="0.3">
      <c r="A276" s="314"/>
      <c r="B276" s="317"/>
      <c r="C276" s="248">
        <f>Salaries!G94</f>
        <v>0</v>
      </c>
      <c r="D276" s="244">
        <f>SUM(D274*C276)</f>
        <v>0</v>
      </c>
      <c r="E276" s="244">
        <f>E274*C276</f>
        <v>0</v>
      </c>
      <c r="F276" s="244">
        <f>F274*C276</f>
        <v>0</v>
      </c>
      <c r="G276" s="244">
        <f>G274*C276</f>
        <v>0</v>
      </c>
      <c r="H276" s="244">
        <f>H274*C276</f>
        <v>0</v>
      </c>
      <c r="I276" s="244">
        <f>I274*C276</f>
        <v>0</v>
      </c>
      <c r="J276" s="244">
        <f>J274*C276</f>
        <v>0</v>
      </c>
      <c r="K276" s="244">
        <f>K274*C276</f>
        <v>0</v>
      </c>
      <c r="L276" s="326"/>
      <c r="M276" s="326"/>
      <c r="N276" s="329"/>
      <c r="O276" s="244">
        <f>SUM(D276:K276)</f>
        <v>0</v>
      </c>
    </row>
    <row r="277" spans="1:15" ht="12.25" customHeight="1" x14ac:dyDescent="0.25">
      <c r="A277" s="312">
        <v>91</v>
      </c>
      <c r="B277" s="315">
        <f>Salaries!B95</f>
        <v>0</v>
      </c>
      <c r="C277" s="318" t="s">
        <v>50</v>
      </c>
      <c r="D277" s="320">
        <f>SUM(Salaries!F95*0.0765)</f>
        <v>0</v>
      </c>
      <c r="E277" s="322">
        <v>0</v>
      </c>
      <c r="F277" s="322">
        <v>0</v>
      </c>
      <c r="G277" s="322">
        <v>0</v>
      </c>
      <c r="H277" s="322">
        <v>0</v>
      </c>
      <c r="I277" s="322">
        <v>0</v>
      </c>
      <c r="J277" s="322">
        <v>0</v>
      </c>
      <c r="K277" s="322">
        <v>0</v>
      </c>
      <c r="L277" s="324">
        <v>0</v>
      </c>
      <c r="M277" s="324">
        <v>0</v>
      </c>
      <c r="N277" s="327">
        <f t="shared" si="68"/>
        <v>0</v>
      </c>
      <c r="O277" s="330">
        <f>SUM(D277:K277)</f>
        <v>0</v>
      </c>
    </row>
    <row r="278" spans="1:15" ht="12.25" customHeight="1" x14ac:dyDescent="0.25">
      <c r="A278" s="313"/>
      <c r="B278" s="316"/>
      <c r="C278" s="319"/>
      <c r="D278" s="321"/>
      <c r="E278" s="323"/>
      <c r="F278" s="323"/>
      <c r="G278" s="323"/>
      <c r="H278" s="323"/>
      <c r="I278" s="323"/>
      <c r="J278" s="323"/>
      <c r="K278" s="323"/>
      <c r="L278" s="325"/>
      <c r="M278" s="325"/>
      <c r="N278" s="328"/>
      <c r="O278" s="331"/>
    </row>
    <row r="279" spans="1:15" ht="12.25" customHeight="1" thickBot="1" x14ac:dyDescent="0.3">
      <c r="A279" s="314"/>
      <c r="B279" s="317"/>
      <c r="C279" s="248">
        <f>Salaries!G95</f>
        <v>0</v>
      </c>
      <c r="D279" s="244">
        <f>SUM(D277*C279)</f>
        <v>0</v>
      </c>
      <c r="E279" s="244">
        <f>E277*C279</f>
        <v>0</v>
      </c>
      <c r="F279" s="244">
        <f>F277*C279</f>
        <v>0</v>
      </c>
      <c r="G279" s="244">
        <f>G277*C279</f>
        <v>0</v>
      </c>
      <c r="H279" s="244">
        <f>H277*C279</f>
        <v>0</v>
      </c>
      <c r="I279" s="244">
        <f>I277*C279</f>
        <v>0</v>
      </c>
      <c r="J279" s="244">
        <f>J277*C279</f>
        <v>0</v>
      </c>
      <c r="K279" s="244">
        <f>K277*C279</f>
        <v>0</v>
      </c>
      <c r="L279" s="326"/>
      <c r="M279" s="326"/>
      <c r="N279" s="329"/>
      <c r="O279" s="244">
        <f>SUM(D279:K279)</f>
        <v>0</v>
      </c>
    </row>
    <row r="280" spans="1:15" ht="12.25" customHeight="1" x14ac:dyDescent="0.25">
      <c r="A280" s="312">
        <v>92</v>
      </c>
      <c r="B280" s="315">
        <f>Salaries!B96</f>
        <v>0</v>
      </c>
      <c r="C280" s="318" t="s">
        <v>50</v>
      </c>
      <c r="D280" s="320">
        <f>SUM(Salaries!F96*0.0765)</f>
        <v>0</v>
      </c>
      <c r="E280" s="322">
        <v>0</v>
      </c>
      <c r="F280" s="322">
        <v>0</v>
      </c>
      <c r="G280" s="322">
        <v>0</v>
      </c>
      <c r="H280" s="322">
        <v>0</v>
      </c>
      <c r="I280" s="322">
        <v>0</v>
      </c>
      <c r="J280" s="322">
        <v>0</v>
      </c>
      <c r="K280" s="322">
        <v>0</v>
      </c>
      <c r="L280" s="324">
        <v>0</v>
      </c>
      <c r="M280" s="324">
        <v>0</v>
      </c>
      <c r="N280" s="327">
        <f t="shared" si="68"/>
        <v>0</v>
      </c>
      <c r="O280" s="330">
        <f>SUM(D280:K280)</f>
        <v>0</v>
      </c>
    </row>
    <row r="281" spans="1:15" ht="12.25" customHeight="1" x14ac:dyDescent="0.25">
      <c r="A281" s="313"/>
      <c r="B281" s="316"/>
      <c r="C281" s="319"/>
      <c r="D281" s="321"/>
      <c r="E281" s="323"/>
      <c r="F281" s="323"/>
      <c r="G281" s="323"/>
      <c r="H281" s="323"/>
      <c r="I281" s="323"/>
      <c r="J281" s="323"/>
      <c r="K281" s="323"/>
      <c r="L281" s="325"/>
      <c r="M281" s="325"/>
      <c r="N281" s="328"/>
      <c r="O281" s="331"/>
    </row>
    <row r="282" spans="1:15" ht="12.25" customHeight="1" thickBot="1" x14ac:dyDescent="0.3">
      <c r="A282" s="314"/>
      <c r="B282" s="317"/>
      <c r="C282" s="248">
        <f>Salaries!G96</f>
        <v>0</v>
      </c>
      <c r="D282" s="244">
        <f>SUM(D280*C282)</f>
        <v>0</v>
      </c>
      <c r="E282" s="244">
        <f>E280*C282</f>
        <v>0</v>
      </c>
      <c r="F282" s="244">
        <f>F280*C282</f>
        <v>0</v>
      </c>
      <c r="G282" s="244">
        <f>G280*C282</f>
        <v>0</v>
      </c>
      <c r="H282" s="244">
        <f>H280*C282</f>
        <v>0</v>
      </c>
      <c r="I282" s="244">
        <f>I280*C282</f>
        <v>0</v>
      </c>
      <c r="J282" s="244">
        <f>J280*C282</f>
        <v>0</v>
      </c>
      <c r="K282" s="244">
        <f>K280*C282</f>
        <v>0</v>
      </c>
      <c r="L282" s="326"/>
      <c r="M282" s="326"/>
      <c r="N282" s="329"/>
      <c r="O282" s="244">
        <f>SUM(D282:K282)</f>
        <v>0</v>
      </c>
    </row>
    <row r="283" spans="1:15" ht="12.25" customHeight="1" x14ac:dyDescent="0.25">
      <c r="A283" s="312">
        <v>93</v>
      </c>
      <c r="B283" s="315">
        <f>Salaries!B97</f>
        <v>0</v>
      </c>
      <c r="C283" s="318" t="s">
        <v>50</v>
      </c>
      <c r="D283" s="320">
        <f>SUM(Salaries!F97*0.0765)</f>
        <v>0</v>
      </c>
      <c r="E283" s="322">
        <v>0</v>
      </c>
      <c r="F283" s="322">
        <v>0</v>
      </c>
      <c r="G283" s="322">
        <v>0</v>
      </c>
      <c r="H283" s="322">
        <v>0</v>
      </c>
      <c r="I283" s="322">
        <v>0</v>
      </c>
      <c r="J283" s="322">
        <v>0</v>
      </c>
      <c r="K283" s="322">
        <v>0</v>
      </c>
      <c r="L283" s="324">
        <v>0</v>
      </c>
      <c r="M283" s="324">
        <v>0</v>
      </c>
      <c r="N283" s="327">
        <f t="shared" si="68"/>
        <v>0</v>
      </c>
      <c r="O283" s="330">
        <f>SUM(D283:K283)</f>
        <v>0</v>
      </c>
    </row>
    <row r="284" spans="1:15" ht="12.25" customHeight="1" x14ac:dyDescent="0.25">
      <c r="A284" s="313"/>
      <c r="B284" s="316"/>
      <c r="C284" s="319"/>
      <c r="D284" s="321"/>
      <c r="E284" s="323"/>
      <c r="F284" s="323"/>
      <c r="G284" s="323"/>
      <c r="H284" s="323"/>
      <c r="I284" s="323"/>
      <c r="J284" s="323"/>
      <c r="K284" s="323"/>
      <c r="L284" s="325"/>
      <c r="M284" s="325"/>
      <c r="N284" s="328"/>
      <c r="O284" s="331"/>
    </row>
    <row r="285" spans="1:15" ht="12.25" customHeight="1" thickBot="1" x14ac:dyDescent="0.3">
      <c r="A285" s="314"/>
      <c r="B285" s="317"/>
      <c r="C285" s="248">
        <f>Salaries!G97</f>
        <v>0</v>
      </c>
      <c r="D285" s="244">
        <f>SUM(D283*C285)</f>
        <v>0</v>
      </c>
      <c r="E285" s="244">
        <f>E283*C285</f>
        <v>0</v>
      </c>
      <c r="F285" s="244">
        <f>F283*C285</f>
        <v>0</v>
      </c>
      <c r="G285" s="244">
        <f>G283*C285</f>
        <v>0</v>
      </c>
      <c r="H285" s="244">
        <f>H283*C285</f>
        <v>0</v>
      </c>
      <c r="I285" s="244">
        <f>I283*C285</f>
        <v>0</v>
      </c>
      <c r="J285" s="244">
        <f>J283*C285</f>
        <v>0</v>
      </c>
      <c r="K285" s="244">
        <f>K283*C285</f>
        <v>0</v>
      </c>
      <c r="L285" s="326"/>
      <c r="M285" s="326"/>
      <c r="N285" s="329"/>
      <c r="O285" s="244">
        <f>SUM(D285:K285)</f>
        <v>0</v>
      </c>
    </row>
    <row r="286" spans="1:15" ht="12.25" customHeight="1" x14ac:dyDescent="0.25">
      <c r="A286" s="312">
        <v>94</v>
      </c>
      <c r="B286" s="315">
        <f>Salaries!B98</f>
        <v>0</v>
      </c>
      <c r="C286" s="318" t="s">
        <v>50</v>
      </c>
      <c r="D286" s="320">
        <f>SUM(Salaries!F98*0.0765)</f>
        <v>0</v>
      </c>
      <c r="E286" s="322">
        <v>0</v>
      </c>
      <c r="F286" s="322">
        <v>0</v>
      </c>
      <c r="G286" s="322">
        <v>0</v>
      </c>
      <c r="H286" s="322">
        <v>0</v>
      </c>
      <c r="I286" s="322">
        <v>0</v>
      </c>
      <c r="J286" s="322">
        <v>0</v>
      </c>
      <c r="K286" s="322">
        <v>0</v>
      </c>
      <c r="L286" s="324">
        <v>0</v>
      </c>
      <c r="M286" s="324">
        <v>0</v>
      </c>
      <c r="N286" s="327">
        <f t="shared" si="68"/>
        <v>0</v>
      </c>
      <c r="O286" s="330">
        <f>SUM(D286:K286)</f>
        <v>0</v>
      </c>
    </row>
    <row r="287" spans="1:15" ht="12.25" customHeight="1" x14ac:dyDescent="0.25">
      <c r="A287" s="313"/>
      <c r="B287" s="316"/>
      <c r="C287" s="319"/>
      <c r="D287" s="321"/>
      <c r="E287" s="323"/>
      <c r="F287" s="323"/>
      <c r="G287" s="323"/>
      <c r="H287" s="323"/>
      <c r="I287" s="323"/>
      <c r="J287" s="323"/>
      <c r="K287" s="323"/>
      <c r="L287" s="325"/>
      <c r="M287" s="325"/>
      <c r="N287" s="328"/>
      <c r="O287" s="331"/>
    </row>
    <row r="288" spans="1:15" ht="12.25" customHeight="1" thickBot="1" x14ac:dyDescent="0.3">
      <c r="A288" s="314"/>
      <c r="B288" s="317"/>
      <c r="C288" s="248">
        <f>Salaries!G98</f>
        <v>0</v>
      </c>
      <c r="D288" s="244">
        <f>SUM(D286*C288)</f>
        <v>0</v>
      </c>
      <c r="E288" s="244">
        <f>E286*C288</f>
        <v>0</v>
      </c>
      <c r="F288" s="244">
        <f>F286*C288</f>
        <v>0</v>
      </c>
      <c r="G288" s="244">
        <f>G286*C288</f>
        <v>0</v>
      </c>
      <c r="H288" s="244">
        <f>H286*C288</f>
        <v>0</v>
      </c>
      <c r="I288" s="244">
        <f>I286*C288</f>
        <v>0</v>
      </c>
      <c r="J288" s="244">
        <f>J286*C288</f>
        <v>0</v>
      </c>
      <c r="K288" s="244">
        <f>K286*C288</f>
        <v>0</v>
      </c>
      <c r="L288" s="326"/>
      <c r="M288" s="326"/>
      <c r="N288" s="329"/>
      <c r="O288" s="244">
        <f>SUM(D288:K288)</f>
        <v>0</v>
      </c>
    </row>
    <row r="289" spans="1:15" ht="12.25" customHeight="1" x14ac:dyDescent="0.25">
      <c r="A289" s="312">
        <v>95</v>
      </c>
      <c r="B289" s="315">
        <f>Salaries!B99</f>
        <v>0</v>
      </c>
      <c r="C289" s="318" t="s">
        <v>50</v>
      </c>
      <c r="D289" s="320">
        <f>SUM(Salaries!F99*0.0765)</f>
        <v>0</v>
      </c>
      <c r="E289" s="322">
        <v>0</v>
      </c>
      <c r="F289" s="322">
        <v>0</v>
      </c>
      <c r="G289" s="322">
        <v>0</v>
      </c>
      <c r="H289" s="322">
        <v>0</v>
      </c>
      <c r="I289" s="322">
        <v>0</v>
      </c>
      <c r="J289" s="322">
        <v>0</v>
      </c>
      <c r="K289" s="322">
        <v>0</v>
      </c>
      <c r="L289" s="324">
        <v>0</v>
      </c>
      <c r="M289" s="324">
        <v>0</v>
      </c>
      <c r="N289" s="327">
        <f t="shared" si="68"/>
        <v>0</v>
      </c>
      <c r="O289" s="330">
        <f>SUM(D289:K289)</f>
        <v>0</v>
      </c>
    </row>
    <row r="290" spans="1:15" ht="12.25" customHeight="1" x14ac:dyDescent="0.25">
      <c r="A290" s="313"/>
      <c r="B290" s="316"/>
      <c r="C290" s="319"/>
      <c r="D290" s="321"/>
      <c r="E290" s="323"/>
      <c r="F290" s="323"/>
      <c r="G290" s="323"/>
      <c r="H290" s="323"/>
      <c r="I290" s="323"/>
      <c r="J290" s="323"/>
      <c r="K290" s="323"/>
      <c r="L290" s="325"/>
      <c r="M290" s="325"/>
      <c r="N290" s="328"/>
      <c r="O290" s="331"/>
    </row>
    <row r="291" spans="1:15" ht="12.25" customHeight="1" thickBot="1" x14ac:dyDescent="0.3">
      <c r="A291" s="314"/>
      <c r="B291" s="317"/>
      <c r="C291" s="248">
        <f>Salaries!G99</f>
        <v>0</v>
      </c>
      <c r="D291" s="244">
        <f>SUM(D289*C291)</f>
        <v>0</v>
      </c>
      <c r="E291" s="244">
        <f>E289*C291</f>
        <v>0</v>
      </c>
      <c r="F291" s="244">
        <f>F289*C291</f>
        <v>0</v>
      </c>
      <c r="G291" s="244">
        <f>G289*C291</f>
        <v>0</v>
      </c>
      <c r="H291" s="244">
        <f>H289*C291</f>
        <v>0</v>
      </c>
      <c r="I291" s="244">
        <f>I289*C291</f>
        <v>0</v>
      </c>
      <c r="J291" s="244">
        <f>J289*C291</f>
        <v>0</v>
      </c>
      <c r="K291" s="244">
        <f>K289*C291</f>
        <v>0</v>
      </c>
      <c r="L291" s="326"/>
      <c r="M291" s="326"/>
      <c r="N291" s="329"/>
      <c r="O291" s="244">
        <f>SUM(D291:K291)</f>
        <v>0</v>
      </c>
    </row>
    <row r="292" spans="1:15" ht="12.25" customHeight="1" x14ac:dyDescent="0.25">
      <c r="A292" s="312">
        <v>96</v>
      </c>
      <c r="B292" s="315">
        <f>Salaries!B100</f>
        <v>0</v>
      </c>
      <c r="C292" s="318" t="s">
        <v>50</v>
      </c>
      <c r="D292" s="320">
        <f>SUM(Salaries!F100*0.0765)</f>
        <v>0</v>
      </c>
      <c r="E292" s="322">
        <v>0</v>
      </c>
      <c r="F292" s="322">
        <v>0</v>
      </c>
      <c r="G292" s="322">
        <v>0</v>
      </c>
      <c r="H292" s="322">
        <v>0</v>
      </c>
      <c r="I292" s="322">
        <v>0</v>
      </c>
      <c r="J292" s="322">
        <v>0</v>
      </c>
      <c r="K292" s="322">
        <v>0</v>
      </c>
      <c r="L292" s="324">
        <v>0</v>
      </c>
      <c r="M292" s="324">
        <v>0</v>
      </c>
      <c r="N292" s="327">
        <f t="shared" si="68"/>
        <v>0</v>
      </c>
      <c r="O292" s="330">
        <f>SUM(D292:K292)</f>
        <v>0</v>
      </c>
    </row>
    <row r="293" spans="1:15" ht="12.25" customHeight="1" x14ac:dyDescent="0.25">
      <c r="A293" s="313"/>
      <c r="B293" s="316"/>
      <c r="C293" s="319"/>
      <c r="D293" s="321"/>
      <c r="E293" s="323"/>
      <c r="F293" s="323"/>
      <c r="G293" s="323"/>
      <c r="H293" s="323"/>
      <c r="I293" s="323"/>
      <c r="J293" s="323"/>
      <c r="K293" s="323"/>
      <c r="L293" s="325"/>
      <c r="M293" s="325"/>
      <c r="N293" s="328"/>
      <c r="O293" s="331"/>
    </row>
    <row r="294" spans="1:15" ht="12.25" customHeight="1" thickBot="1" x14ac:dyDescent="0.3">
      <c r="A294" s="314"/>
      <c r="B294" s="317"/>
      <c r="C294" s="248">
        <f>Salaries!G100</f>
        <v>0</v>
      </c>
      <c r="D294" s="244">
        <f>SUM(D292*C294)</f>
        <v>0</v>
      </c>
      <c r="E294" s="244">
        <f>E292*C294</f>
        <v>0</v>
      </c>
      <c r="F294" s="244">
        <f>F292*C294</f>
        <v>0</v>
      </c>
      <c r="G294" s="244">
        <f>G292*C294</f>
        <v>0</v>
      </c>
      <c r="H294" s="244">
        <f>H292*C294</f>
        <v>0</v>
      </c>
      <c r="I294" s="244">
        <f>I292*C294</f>
        <v>0</v>
      </c>
      <c r="J294" s="244">
        <f>J292*C294</f>
        <v>0</v>
      </c>
      <c r="K294" s="244">
        <f>K292*C294</f>
        <v>0</v>
      </c>
      <c r="L294" s="326"/>
      <c r="M294" s="326"/>
      <c r="N294" s="329"/>
      <c r="O294" s="244">
        <f>SUM(D294:K294)</f>
        <v>0</v>
      </c>
    </row>
    <row r="295" spans="1:15" ht="12.25" customHeight="1" x14ac:dyDescent="0.25">
      <c r="A295" s="312">
        <v>97</v>
      </c>
      <c r="B295" s="315">
        <f>Salaries!B101</f>
        <v>0</v>
      </c>
      <c r="C295" s="318" t="s">
        <v>50</v>
      </c>
      <c r="D295" s="320">
        <f>SUM(Salaries!F101*0.0765)</f>
        <v>0</v>
      </c>
      <c r="E295" s="322">
        <v>0</v>
      </c>
      <c r="F295" s="322">
        <v>0</v>
      </c>
      <c r="G295" s="322">
        <v>0</v>
      </c>
      <c r="H295" s="322">
        <v>0</v>
      </c>
      <c r="I295" s="322">
        <v>0</v>
      </c>
      <c r="J295" s="322">
        <v>0</v>
      </c>
      <c r="K295" s="322">
        <v>0</v>
      </c>
      <c r="L295" s="324">
        <v>0</v>
      </c>
      <c r="M295" s="324">
        <v>0</v>
      </c>
      <c r="N295" s="327">
        <f t="shared" ref="N295:N358" si="69">L295+M295</f>
        <v>0</v>
      </c>
      <c r="O295" s="330">
        <f>SUM(D295:K295)</f>
        <v>0</v>
      </c>
    </row>
    <row r="296" spans="1:15" ht="12.25" customHeight="1" x14ac:dyDescent="0.25">
      <c r="A296" s="313"/>
      <c r="B296" s="316"/>
      <c r="C296" s="319"/>
      <c r="D296" s="321"/>
      <c r="E296" s="323"/>
      <c r="F296" s="323"/>
      <c r="G296" s="323"/>
      <c r="H296" s="323"/>
      <c r="I296" s="323"/>
      <c r="J296" s="323"/>
      <c r="K296" s="323"/>
      <c r="L296" s="325"/>
      <c r="M296" s="325"/>
      <c r="N296" s="328"/>
      <c r="O296" s="331"/>
    </row>
    <row r="297" spans="1:15" ht="12.25" customHeight="1" thickBot="1" x14ac:dyDescent="0.3">
      <c r="A297" s="314"/>
      <c r="B297" s="317"/>
      <c r="C297" s="248">
        <f>Salaries!G101</f>
        <v>0</v>
      </c>
      <c r="D297" s="244">
        <f>SUM(D295*C297)</f>
        <v>0</v>
      </c>
      <c r="E297" s="244">
        <f>E295*C297</f>
        <v>0</v>
      </c>
      <c r="F297" s="244">
        <f>F295*C297</f>
        <v>0</v>
      </c>
      <c r="G297" s="244">
        <f>G295*C297</f>
        <v>0</v>
      </c>
      <c r="H297" s="244">
        <f>H295*C297</f>
        <v>0</v>
      </c>
      <c r="I297" s="244">
        <f>I295*C297</f>
        <v>0</v>
      </c>
      <c r="J297" s="244">
        <f>J295*C297</f>
        <v>0</v>
      </c>
      <c r="K297" s="244">
        <f>K295*C297</f>
        <v>0</v>
      </c>
      <c r="L297" s="326"/>
      <c r="M297" s="326"/>
      <c r="N297" s="329"/>
      <c r="O297" s="244">
        <f>SUM(D297:K297)</f>
        <v>0</v>
      </c>
    </row>
    <row r="298" spans="1:15" ht="12.25" customHeight="1" x14ac:dyDescent="0.25">
      <c r="A298" s="312">
        <v>98</v>
      </c>
      <c r="B298" s="315">
        <f>Salaries!B102</f>
        <v>0</v>
      </c>
      <c r="C298" s="318" t="s">
        <v>50</v>
      </c>
      <c r="D298" s="320">
        <f>SUM(Salaries!F102*0.0765)</f>
        <v>0</v>
      </c>
      <c r="E298" s="322">
        <v>0</v>
      </c>
      <c r="F298" s="322">
        <v>0</v>
      </c>
      <c r="G298" s="322">
        <v>0</v>
      </c>
      <c r="H298" s="322">
        <v>0</v>
      </c>
      <c r="I298" s="322">
        <v>0</v>
      </c>
      <c r="J298" s="322">
        <v>0</v>
      </c>
      <c r="K298" s="322">
        <v>0</v>
      </c>
      <c r="L298" s="324">
        <v>0</v>
      </c>
      <c r="M298" s="324">
        <v>0</v>
      </c>
      <c r="N298" s="327">
        <f t="shared" si="69"/>
        <v>0</v>
      </c>
      <c r="O298" s="330">
        <f>SUM(D298:K298)</f>
        <v>0</v>
      </c>
    </row>
    <row r="299" spans="1:15" ht="12.25" customHeight="1" x14ac:dyDescent="0.25">
      <c r="A299" s="313"/>
      <c r="B299" s="316"/>
      <c r="C299" s="319"/>
      <c r="D299" s="321"/>
      <c r="E299" s="323"/>
      <c r="F299" s="323"/>
      <c r="G299" s="323"/>
      <c r="H299" s="323"/>
      <c r="I299" s="323"/>
      <c r="J299" s="323"/>
      <c r="K299" s="323"/>
      <c r="L299" s="325"/>
      <c r="M299" s="325"/>
      <c r="N299" s="328"/>
      <c r="O299" s="331"/>
    </row>
    <row r="300" spans="1:15" ht="12.25" customHeight="1" thickBot="1" x14ac:dyDescent="0.3">
      <c r="A300" s="314"/>
      <c r="B300" s="317"/>
      <c r="C300" s="248">
        <f>Salaries!G102</f>
        <v>0</v>
      </c>
      <c r="D300" s="244">
        <f>SUM(D298*C300)</f>
        <v>0</v>
      </c>
      <c r="E300" s="244">
        <f>E298*C300</f>
        <v>0</v>
      </c>
      <c r="F300" s="244">
        <f>F298*C300</f>
        <v>0</v>
      </c>
      <c r="G300" s="244">
        <f>G298*C300</f>
        <v>0</v>
      </c>
      <c r="H300" s="244">
        <f>H298*C300</f>
        <v>0</v>
      </c>
      <c r="I300" s="244">
        <f>I298*C300</f>
        <v>0</v>
      </c>
      <c r="J300" s="244">
        <f>J298*C300</f>
        <v>0</v>
      </c>
      <c r="K300" s="244">
        <f>K298*C300</f>
        <v>0</v>
      </c>
      <c r="L300" s="326"/>
      <c r="M300" s="326"/>
      <c r="N300" s="329"/>
      <c r="O300" s="244">
        <f>SUM(D300:K300)</f>
        <v>0</v>
      </c>
    </row>
    <row r="301" spans="1:15" ht="12.25" customHeight="1" x14ac:dyDescent="0.25">
      <c r="A301" s="312">
        <v>99</v>
      </c>
      <c r="B301" s="315">
        <f>Salaries!B103</f>
        <v>0</v>
      </c>
      <c r="C301" s="318" t="s">
        <v>50</v>
      </c>
      <c r="D301" s="320">
        <f>SUM(Salaries!F103*0.0765)</f>
        <v>0</v>
      </c>
      <c r="E301" s="322">
        <v>0</v>
      </c>
      <c r="F301" s="322">
        <v>0</v>
      </c>
      <c r="G301" s="322">
        <v>0</v>
      </c>
      <c r="H301" s="322">
        <v>0</v>
      </c>
      <c r="I301" s="322">
        <v>0</v>
      </c>
      <c r="J301" s="322">
        <v>0</v>
      </c>
      <c r="K301" s="322">
        <v>0</v>
      </c>
      <c r="L301" s="324">
        <v>0</v>
      </c>
      <c r="M301" s="324">
        <v>0</v>
      </c>
      <c r="N301" s="327">
        <f t="shared" si="69"/>
        <v>0</v>
      </c>
      <c r="O301" s="330">
        <f>SUM(D301:K301)</f>
        <v>0</v>
      </c>
    </row>
    <row r="302" spans="1:15" ht="12.25" customHeight="1" x14ac:dyDescent="0.25">
      <c r="A302" s="313"/>
      <c r="B302" s="316"/>
      <c r="C302" s="319"/>
      <c r="D302" s="321"/>
      <c r="E302" s="323"/>
      <c r="F302" s="323"/>
      <c r="G302" s="323"/>
      <c r="H302" s="323"/>
      <c r="I302" s="323"/>
      <c r="J302" s="323"/>
      <c r="K302" s="323"/>
      <c r="L302" s="325"/>
      <c r="M302" s="325"/>
      <c r="N302" s="328"/>
      <c r="O302" s="331"/>
    </row>
    <row r="303" spans="1:15" ht="12.25" customHeight="1" thickBot="1" x14ac:dyDescent="0.3">
      <c r="A303" s="314"/>
      <c r="B303" s="317"/>
      <c r="C303" s="248">
        <f>Salaries!G103</f>
        <v>0</v>
      </c>
      <c r="D303" s="244">
        <f>SUM(D301*C303)</f>
        <v>0</v>
      </c>
      <c r="E303" s="244">
        <f>E301*C303</f>
        <v>0</v>
      </c>
      <c r="F303" s="244">
        <f>F301*C303</f>
        <v>0</v>
      </c>
      <c r="G303" s="244">
        <f>G301*C303</f>
        <v>0</v>
      </c>
      <c r="H303" s="244">
        <f>H301*C303</f>
        <v>0</v>
      </c>
      <c r="I303" s="244">
        <f>I301*C303</f>
        <v>0</v>
      </c>
      <c r="J303" s="244">
        <f>J301*C303</f>
        <v>0</v>
      </c>
      <c r="K303" s="244">
        <f>K301*C303</f>
        <v>0</v>
      </c>
      <c r="L303" s="326"/>
      <c r="M303" s="326"/>
      <c r="N303" s="329"/>
      <c r="O303" s="244">
        <f>SUM(D303:K303)</f>
        <v>0</v>
      </c>
    </row>
    <row r="304" spans="1:15" ht="12.25" customHeight="1" x14ac:dyDescent="0.25">
      <c r="A304" s="312">
        <v>100</v>
      </c>
      <c r="B304" s="315">
        <f>Salaries!B104</f>
        <v>0</v>
      </c>
      <c r="C304" s="318" t="s">
        <v>50</v>
      </c>
      <c r="D304" s="320">
        <f>SUM(Salaries!F104*0.0765)</f>
        <v>0</v>
      </c>
      <c r="E304" s="322">
        <v>0</v>
      </c>
      <c r="F304" s="322">
        <v>0</v>
      </c>
      <c r="G304" s="322">
        <v>0</v>
      </c>
      <c r="H304" s="322">
        <v>0</v>
      </c>
      <c r="I304" s="322">
        <v>0</v>
      </c>
      <c r="J304" s="322">
        <v>0</v>
      </c>
      <c r="K304" s="322">
        <v>0</v>
      </c>
      <c r="L304" s="324">
        <v>0</v>
      </c>
      <c r="M304" s="324">
        <v>0</v>
      </c>
      <c r="N304" s="327">
        <f t="shared" si="69"/>
        <v>0</v>
      </c>
      <c r="O304" s="330">
        <f>SUM(D304:K304)</f>
        <v>0</v>
      </c>
    </row>
    <row r="305" spans="1:15" ht="12.25" customHeight="1" x14ac:dyDescent="0.25">
      <c r="A305" s="313"/>
      <c r="B305" s="316"/>
      <c r="C305" s="319"/>
      <c r="D305" s="321"/>
      <c r="E305" s="323"/>
      <c r="F305" s="323"/>
      <c r="G305" s="323"/>
      <c r="H305" s="323"/>
      <c r="I305" s="323"/>
      <c r="J305" s="323"/>
      <c r="K305" s="323"/>
      <c r="L305" s="325"/>
      <c r="M305" s="325"/>
      <c r="N305" s="328"/>
      <c r="O305" s="331"/>
    </row>
    <row r="306" spans="1:15" ht="12.25" customHeight="1" thickBot="1" x14ac:dyDescent="0.3">
      <c r="A306" s="314"/>
      <c r="B306" s="317"/>
      <c r="C306" s="248">
        <f>Salaries!G104</f>
        <v>0</v>
      </c>
      <c r="D306" s="244">
        <f>SUM(D304*C306)</f>
        <v>0</v>
      </c>
      <c r="E306" s="244">
        <f>E304*C306</f>
        <v>0</v>
      </c>
      <c r="F306" s="244">
        <f>F304*C306</f>
        <v>0</v>
      </c>
      <c r="G306" s="244">
        <f>G304*C306</f>
        <v>0</v>
      </c>
      <c r="H306" s="244">
        <f>H304*C306</f>
        <v>0</v>
      </c>
      <c r="I306" s="244">
        <f>I304*C306</f>
        <v>0</v>
      </c>
      <c r="J306" s="244">
        <f>J304*C306</f>
        <v>0</v>
      </c>
      <c r="K306" s="244">
        <f>K304*C306</f>
        <v>0</v>
      </c>
      <c r="L306" s="326"/>
      <c r="M306" s="326"/>
      <c r="N306" s="329"/>
      <c r="O306" s="244">
        <f>SUM(D306:K306)</f>
        <v>0</v>
      </c>
    </row>
    <row r="307" spans="1:15" ht="12.25" customHeight="1" x14ac:dyDescent="0.25">
      <c r="A307" s="312">
        <v>101</v>
      </c>
      <c r="B307" s="315">
        <f>Salaries!B105</f>
        <v>0</v>
      </c>
      <c r="C307" s="318" t="s">
        <v>50</v>
      </c>
      <c r="D307" s="320">
        <f>SUM(Salaries!F105*0.0765)</f>
        <v>0</v>
      </c>
      <c r="E307" s="322">
        <v>0</v>
      </c>
      <c r="F307" s="322">
        <v>0</v>
      </c>
      <c r="G307" s="322">
        <v>0</v>
      </c>
      <c r="H307" s="322">
        <v>0</v>
      </c>
      <c r="I307" s="322">
        <v>0</v>
      </c>
      <c r="J307" s="322">
        <v>0</v>
      </c>
      <c r="K307" s="322">
        <v>0</v>
      </c>
      <c r="L307" s="324">
        <v>0</v>
      </c>
      <c r="M307" s="324">
        <v>0</v>
      </c>
      <c r="N307" s="327">
        <f t="shared" si="69"/>
        <v>0</v>
      </c>
      <c r="O307" s="330">
        <f>SUM(D307:K307)</f>
        <v>0</v>
      </c>
    </row>
    <row r="308" spans="1:15" ht="12.25" customHeight="1" x14ac:dyDescent="0.25">
      <c r="A308" s="313"/>
      <c r="B308" s="316"/>
      <c r="C308" s="319"/>
      <c r="D308" s="321"/>
      <c r="E308" s="323"/>
      <c r="F308" s="323"/>
      <c r="G308" s="323"/>
      <c r="H308" s="323"/>
      <c r="I308" s="323"/>
      <c r="J308" s="323"/>
      <c r="K308" s="323"/>
      <c r="L308" s="325"/>
      <c r="M308" s="325"/>
      <c r="N308" s="328"/>
      <c r="O308" s="331"/>
    </row>
    <row r="309" spans="1:15" ht="12.25" customHeight="1" thickBot="1" x14ac:dyDescent="0.3">
      <c r="A309" s="314"/>
      <c r="B309" s="317"/>
      <c r="C309" s="248">
        <f>Salaries!G105</f>
        <v>0</v>
      </c>
      <c r="D309" s="244">
        <f>SUM(D307*C309)</f>
        <v>0</v>
      </c>
      <c r="E309" s="244">
        <f>E307*C309</f>
        <v>0</v>
      </c>
      <c r="F309" s="244">
        <f>F307*C309</f>
        <v>0</v>
      </c>
      <c r="G309" s="244">
        <f>G307*C309</f>
        <v>0</v>
      </c>
      <c r="H309" s="244">
        <f>H307*C309</f>
        <v>0</v>
      </c>
      <c r="I309" s="244">
        <f>I307*C309</f>
        <v>0</v>
      </c>
      <c r="J309" s="244">
        <f>J307*C309</f>
        <v>0</v>
      </c>
      <c r="K309" s="244">
        <f>K307*C309</f>
        <v>0</v>
      </c>
      <c r="L309" s="326"/>
      <c r="M309" s="326"/>
      <c r="N309" s="329"/>
      <c r="O309" s="244">
        <f>SUM(D309:K309)</f>
        <v>0</v>
      </c>
    </row>
    <row r="310" spans="1:15" ht="12.25" customHeight="1" x14ac:dyDescent="0.25">
      <c r="A310" s="312">
        <v>102</v>
      </c>
      <c r="B310" s="315">
        <f>Salaries!B106</f>
        <v>0</v>
      </c>
      <c r="C310" s="318" t="s">
        <v>50</v>
      </c>
      <c r="D310" s="320">
        <f>SUM(Salaries!F106*0.0765)</f>
        <v>0</v>
      </c>
      <c r="E310" s="322">
        <v>0</v>
      </c>
      <c r="F310" s="322">
        <v>0</v>
      </c>
      <c r="G310" s="322">
        <v>0</v>
      </c>
      <c r="H310" s="322">
        <v>0</v>
      </c>
      <c r="I310" s="322">
        <v>0</v>
      </c>
      <c r="J310" s="322">
        <v>0</v>
      </c>
      <c r="K310" s="322">
        <v>0</v>
      </c>
      <c r="L310" s="324">
        <v>0</v>
      </c>
      <c r="M310" s="324">
        <v>0</v>
      </c>
      <c r="N310" s="327">
        <f t="shared" si="69"/>
        <v>0</v>
      </c>
      <c r="O310" s="330">
        <f>SUM(D310:K310)</f>
        <v>0</v>
      </c>
    </row>
    <row r="311" spans="1:15" ht="12.25" customHeight="1" x14ac:dyDescent="0.25">
      <c r="A311" s="313"/>
      <c r="B311" s="316"/>
      <c r="C311" s="319"/>
      <c r="D311" s="321"/>
      <c r="E311" s="323"/>
      <c r="F311" s="323"/>
      <c r="G311" s="323"/>
      <c r="H311" s="323"/>
      <c r="I311" s="323"/>
      <c r="J311" s="323"/>
      <c r="K311" s="323"/>
      <c r="L311" s="325"/>
      <c r="M311" s="325"/>
      <c r="N311" s="328"/>
      <c r="O311" s="331"/>
    </row>
    <row r="312" spans="1:15" ht="12.25" customHeight="1" thickBot="1" x14ac:dyDescent="0.3">
      <c r="A312" s="314"/>
      <c r="B312" s="317"/>
      <c r="C312" s="248">
        <f>Salaries!G106</f>
        <v>0</v>
      </c>
      <c r="D312" s="244">
        <f>SUM(D310*C312)</f>
        <v>0</v>
      </c>
      <c r="E312" s="244">
        <f>E310*C312</f>
        <v>0</v>
      </c>
      <c r="F312" s="244">
        <f>F310*C312</f>
        <v>0</v>
      </c>
      <c r="G312" s="244">
        <f>G310*C312</f>
        <v>0</v>
      </c>
      <c r="H312" s="244">
        <f>H310*C312</f>
        <v>0</v>
      </c>
      <c r="I312" s="244">
        <f>I310*C312</f>
        <v>0</v>
      </c>
      <c r="J312" s="244">
        <f>J310*C312</f>
        <v>0</v>
      </c>
      <c r="K312" s="244">
        <f>K310*C312</f>
        <v>0</v>
      </c>
      <c r="L312" s="326"/>
      <c r="M312" s="326"/>
      <c r="N312" s="329"/>
      <c r="O312" s="244">
        <f>SUM(D312:K312)</f>
        <v>0</v>
      </c>
    </row>
    <row r="313" spans="1:15" ht="12.25" customHeight="1" x14ac:dyDescent="0.25">
      <c r="A313" s="312">
        <v>103</v>
      </c>
      <c r="B313" s="315">
        <f>Salaries!B107</f>
        <v>0</v>
      </c>
      <c r="C313" s="318" t="s">
        <v>50</v>
      </c>
      <c r="D313" s="320">
        <f>SUM(Salaries!F107*0.0765)</f>
        <v>0</v>
      </c>
      <c r="E313" s="322">
        <v>0</v>
      </c>
      <c r="F313" s="322">
        <v>0</v>
      </c>
      <c r="G313" s="322">
        <v>0</v>
      </c>
      <c r="H313" s="322">
        <v>0</v>
      </c>
      <c r="I313" s="322">
        <v>0</v>
      </c>
      <c r="J313" s="322">
        <v>0</v>
      </c>
      <c r="K313" s="322">
        <v>0</v>
      </c>
      <c r="L313" s="324">
        <v>0</v>
      </c>
      <c r="M313" s="324">
        <v>0</v>
      </c>
      <c r="N313" s="327">
        <f t="shared" si="69"/>
        <v>0</v>
      </c>
      <c r="O313" s="330">
        <f>SUM(D313:K313)</f>
        <v>0</v>
      </c>
    </row>
    <row r="314" spans="1:15" ht="12.25" customHeight="1" x14ac:dyDescent="0.25">
      <c r="A314" s="313"/>
      <c r="B314" s="316"/>
      <c r="C314" s="319"/>
      <c r="D314" s="321"/>
      <c r="E314" s="323"/>
      <c r="F314" s="323"/>
      <c r="G314" s="323"/>
      <c r="H314" s="323"/>
      <c r="I314" s="323"/>
      <c r="J314" s="323"/>
      <c r="K314" s="323"/>
      <c r="L314" s="325"/>
      <c r="M314" s="325"/>
      <c r="N314" s="328"/>
      <c r="O314" s="331"/>
    </row>
    <row r="315" spans="1:15" ht="12.25" customHeight="1" thickBot="1" x14ac:dyDescent="0.3">
      <c r="A315" s="314"/>
      <c r="B315" s="317"/>
      <c r="C315" s="248">
        <f>Salaries!G107</f>
        <v>0</v>
      </c>
      <c r="D315" s="244">
        <f>SUM(D313*C315)</f>
        <v>0</v>
      </c>
      <c r="E315" s="244">
        <f>E313*C315</f>
        <v>0</v>
      </c>
      <c r="F315" s="244">
        <f>F313*C315</f>
        <v>0</v>
      </c>
      <c r="G315" s="244">
        <f>G313*C315</f>
        <v>0</v>
      </c>
      <c r="H315" s="244">
        <f>H313*C315</f>
        <v>0</v>
      </c>
      <c r="I315" s="244">
        <f>I313*C315</f>
        <v>0</v>
      </c>
      <c r="J315" s="244">
        <f>J313*C315</f>
        <v>0</v>
      </c>
      <c r="K315" s="244">
        <f>K313*C315</f>
        <v>0</v>
      </c>
      <c r="L315" s="326"/>
      <c r="M315" s="326"/>
      <c r="N315" s="329"/>
      <c r="O315" s="244">
        <f>SUM(D315:K315)</f>
        <v>0</v>
      </c>
    </row>
    <row r="316" spans="1:15" ht="12.25" customHeight="1" x14ac:dyDescent="0.25">
      <c r="A316" s="312">
        <v>104</v>
      </c>
      <c r="B316" s="315">
        <f>Salaries!B108</f>
        <v>0</v>
      </c>
      <c r="C316" s="318" t="s">
        <v>50</v>
      </c>
      <c r="D316" s="320">
        <f>SUM(Salaries!F108*0.0765)</f>
        <v>0</v>
      </c>
      <c r="E316" s="322">
        <v>0</v>
      </c>
      <c r="F316" s="322">
        <v>0</v>
      </c>
      <c r="G316" s="322">
        <v>0</v>
      </c>
      <c r="H316" s="322">
        <v>0</v>
      </c>
      <c r="I316" s="322">
        <v>0</v>
      </c>
      <c r="J316" s="322">
        <v>0</v>
      </c>
      <c r="K316" s="322">
        <v>0</v>
      </c>
      <c r="L316" s="324">
        <v>0</v>
      </c>
      <c r="M316" s="324">
        <v>0</v>
      </c>
      <c r="N316" s="327">
        <f t="shared" si="69"/>
        <v>0</v>
      </c>
      <c r="O316" s="330">
        <f>SUM(D316:K316)</f>
        <v>0</v>
      </c>
    </row>
    <row r="317" spans="1:15" ht="12.25" customHeight="1" x14ac:dyDescent="0.25">
      <c r="A317" s="313"/>
      <c r="B317" s="316"/>
      <c r="C317" s="319"/>
      <c r="D317" s="321"/>
      <c r="E317" s="323"/>
      <c r="F317" s="323"/>
      <c r="G317" s="323"/>
      <c r="H317" s="323"/>
      <c r="I317" s="323"/>
      <c r="J317" s="323"/>
      <c r="K317" s="323"/>
      <c r="L317" s="325"/>
      <c r="M317" s="325"/>
      <c r="N317" s="328"/>
      <c r="O317" s="331"/>
    </row>
    <row r="318" spans="1:15" ht="12.25" customHeight="1" thickBot="1" x14ac:dyDescent="0.3">
      <c r="A318" s="314"/>
      <c r="B318" s="317"/>
      <c r="C318" s="248">
        <f>Salaries!G108</f>
        <v>0</v>
      </c>
      <c r="D318" s="244">
        <f>SUM(D316*C318)</f>
        <v>0</v>
      </c>
      <c r="E318" s="244">
        <f>E316*C318</f>
        <v>0</v>
      </c>
      <c r="F318" s="244">
        <f>F316*C318</f>
        <v>0</v>
      </c>
      <c r="G318" s="244">
        <f>G316*C318</f>
        <v>0</v>
      </c>
      <c r="H318" s="244">
        <f>H316*C318</f>
        <v>0</v>
      </c>
      <c r="I318" s="244">
        <f>I316*C318</f>
        <v>0</v>
      </c>
      <c r="J318" s="244">
        <f>J316*C318</f>
        <v>0</v>
      </c>
      <c r="K318" s="244">
        <f>K316*C318</f>
        <v>0</v>
      </c>
      <c r="L318" s="326"/>
      <c r="M318" s="326"/>
      <c r="N318" s="329"/>
      <c r="O318" s="244">
        <f>SUM(D318:K318)</f>
        <v>0</v>
      </c>
    </row>
    <row r="319" spans="1:15" ht="12.25" customHeight="1" x14ac:dyDescent="0.25">
      <c r="A319" s="312">
        <v>105</v>
      </c>
      <c r="B319" s="315">
        <f>Salaries!B109</f>
        <v>0</v>
      </c>
      <c r="C319" s="318" t="s">
        <v>50</v>
      </c>
      <c r="D319" s="320">
        <f>SUM(Salaries!F109*0.0765)</f>
        <v>0</v>
      </c>
      <c r="E319" s="322">
        <v>0</v>
      </c>
      <c r="F319" s="322">
        <v>0</v>
      </c>
      <c r="G319" s="322">
        <v>0</v>
      </c>
      <c r="H319" s="322">
        <v>0</v>
      </c>
      <c r="I319" s="322">
        <v>0</v>
      </c>
      <c r="J319" s="322">
        <v>0</v>
      </c>
      <c r="K319" s="322">
        <v>0</v>
      </c>
      <c r="L319" s="324">
        <v>0</v>
      </c>
      <c r="M319" s="324">
        <v>0</v>
      </c>
      <c r="N319" s="327">
        <f t="shared" si="69"/>
        <v>0</v>
      </c>
      <c r="O319" s="330">
        <f>SUM(D319:K319)</f>
        <v>0</v>
      </c>
    </row>
    <row r="320" spans="1:15" ht="12.25" customHeight="1" x14ac:dyDescent="0.25">
      <c r="A320" s="313"/>
      <c r="B320" s="316"/>
      <c r="C320" s="319"/>
      <c r="D320" s="321"/>
      <c r="E320" s="323"/>
      <c r="F320" s="323"/>
      <c r="G320" s="323"/>
      <c r="H320" s="323"/>
      <c r="I320" s="323"/>
      <c r="J320" s="323"/>
      <c r="K320" s="323"/>
      <c r="L320" s="325"/>
      <c r="M320" s="325"/>
      <c r="N320" s="328"/>
      <c r="O320" s="331"/>
    </row>
    <row r="321" spans="1:15" ht="12.25" customHeight="1" thickBot="1" x14ac:dyDescent="0.3">
      <c r="A321" s="314"/>
      <c r="B321" s="317"/>
      <c r="C321" s="248">
        <f>Salaries!G109</f>
        <v>0</v>
      </c>
      <c r="D321" s="244">
        <f>SUM(D319*C321)</f>
        <v>0</v>
      </c>
      <c r="E321" s="244">
        <f>E319*C321</f>
        <v>0</v>
      </c>
      <c r="F321" s="244">
        <f>F319*C321</f>
        <v>0</v>
      </c>
      <c r="G321" s="244">
        <f>G319*C321</f>
        <v>0</v>
      </c>
      <c r="H321" s="244">
        <f>H319*C321</f>
        <v>0</v>
      </c>
      <c r="I321" s="244">
        <f>I319*C321</f>
        <v>0</v>
      </c>
      <c r="J321" s="244">
        <f>J319*C321</f>
        <v>0</v>
      </c>
      <c r="K321" s="244">
        <f>K319*C321</f>
        <v>0</v>
      </c>
      <c r="L321" s="326"/>
      <c r="M321" s="326"/>
      <c r="N321" s="329"/>
      <c r="O321" s="244">
        <f>SUM(D321:K321)</f>
        <v>0</v>
      </c>
    </row>
    <row r="322" spans="1:15" ht="12.25" customHeight="1" x14ac:dyDescent="0.25">
      <c r="A322" s="312">
        <v>106</v>
      </c>
      <c r="B322" s="315">
        <f>Salaries!B110</f>
        <v>0</v>
      </c>
      <c r="C322" s="318" t="s">
        <v>50</v>
      </c>
      <c r="D322" s="320">
        <f>SUM(Salaries!F110*0.0765)</f>
        <v>0</v>
      </c>
      <c r="E322" s="322">
        <v>0</v>
      </c>
      <c r="F322" s="322">
        <v>0</v>
      </c>
      <c r="G322" s="322">
        <v>0</v>
      </c>
      <c r="H322" s="322">
        <v>0</v>
      </c>
      <c r="I322" s="322">
        <v>0</v>
      </c>
      <c r="J322" s="322">
        <v>0</v>
      </c>
      <c r="K322" s="322">
        <v>0</v>
      </c>
      <c r="L322" s="324">
        <v>0</v>
      </c>
      <c r="M322" s="324">
        <v>0</v>
      </c>
      <c r="N322" s="327">
        <f t="shared" si="69"/>
        <v>0</v>
      </c>
      <c r="O322" s="330">
        <f>SUM(D322:K322)</f>
        <v>0</v>
      </c>
    </row>
    <row r="323" spans="1:15" ht="12.25" customHeight="1" x14ac:dyDescent="0.25">
      <c r="A323" s="313"/>
      <c r="B323" s="316"/>
      <c r="C323" s="319"/>
      <c r="D323" s="321"/>
      <c r="E323" s="323"/>
      <c r="F323" s="323"/>
      <c r="G323" s="323"/>
      <c r="H323" s="323"/>
      <c r="I323" s="323"/>
      <c r="J323" s="323"/>
      <c r="K323" s="323"/>
      <c r="L323" s="325"/>
      <c r="M323" s="325"/>
      <c r="N323" s="328"/>
      <c r="O323" s="331"/>
    </row>
    <row r="324" spans="1:15" ht="12.25" customHeight="1" thickBot="1" x14ac:dyDescent="0.3">
      <c r="A324" s="314"/>
      <c r="B324" s="317"/>
      <c r="C324" s="248">
        <f>Salaries!G110</f>
        <v>0</v>
      </c>
      <c r="D324" s="244">
        <f>SUM(D322*C324)</f>
        <v>0</v>
      </c>
      <c r="E324" s="244">
        <f>E322*C324</f>
        <v>0</v>
      </c>
      <c r="F324" s="244">
        <f>F322*C324</f>
        <v>0</v>
      </c>
      <c r="G324" s="244">
        <f>G322*C324</f>
        <v>0</v>
      </c>
      <c r="H324" s="244">
        <f>H322*C324</f>
        <v>0</v>
      </c>
      <c r="I324" s="244">
        <f>I322*C324</f>
        <v>0</v>
      </c>
      <c r="J324" s="244">
        <f>J322*C324</f>
        <v>0</v>
      </c>
      <c r="K324" s="244">
        <f>K322*C324</f>
        <v>0</v>
      </c>
      <c r="L324" s="326"/>
      <c r="M324" s="326"/>
      <c r="N324" s="329"/>
      <c r="O324" s="244">
        <f>SUM(D324:K324)</f>
        <v>0</v>
      </c>
    </row>
    <row r="325" spans="1:15" ht="12.25" customHeight="1" x14ac:dyDescent="0.25">
      <c r="A325" s="312">
        <v>107</v>
      </c>
      <c r="B325" s="315">
        <f>Salaries!B111</f>
        <v>0</v>
      </c>
      <c r="C325" s="318" t="s">
        <v>50</v>
      </c>
      <c r="D325" s="320">
        <f>SUM(Salaries!F111*0.0765)</f>
        <v>0</v>
      </c>
      <c r="E325" s="322">
        <v>0</v>
      </c>
      <c r="F325" s="322">
        <v>0</v>
      </c>
      <c r="G325" s="322">
        <v>0</v>
      </c>
      <c r="H325" s="322">
        <v>0</v>
      </c>
      <c r="I325" s="322">
        <v>0</v>
      </c>
      <c r="J325" s="322">
        <v>0</v>
      </c>
      <c r="K325" s="322">
        <v>0</v>
      </c>
      <c r="L325" s="324">
        <v>0</v>
      </c>
      <c r="M325" s="324">
        <v>0</v>
      </c>
      <c r="N325" s="327">
        <f t="shared" si="69"/>
        <v>0</v>
      </c>
      <c r="O325" s="330">
        <f>SUM(D325:K325)</f>
        <v>0</v>
      </c>
    </row>
    <row r="326" spans="1:15" ht="12.25" customHeight="1" x14ac:dyDescent="0.25">
      <c r="A326" s="313"/>
      <c r="B326" s="316"/>
      <c r="C326" s="319"/>
      <c r="D326" s="321"/>
      <c r="E326" s="323"/>
      <c r="F326" s="323"/>
      <c r="G326" s="323"/>
      <c r="H326" s="323"/>
      <c r="I326" s="323"/>
      <c r="J326" s="323"/>
      <c r="K326" s="323"/>
      <c r="L326" s="325"/>
      <c r="M326" s="325"/>
      <c r="N326" s="328"/>
      <c r="O326" s="331"/>
    </row>
    <row r="327" spans="1:15" ht="12.25" customHeight="1" thickBot="1" x14ac:dyDescent="0.3">
      <c r="A327" s="314"/>
      <c r="B327" s="317"/>
      <c r="C327" s="248">
        <f>Salaries!G111</f>
        <v>0</v>
      </c>
      <c r="D327" s="244">
        <f>SUM(D325*C327)</f>
        <v>0</v>
      </c>
      <c r="E327" s="244">
        <f>E325*C327</f>
        <v>0</v>
      </c>
      <c r="F327" s="244">
        <f>F325*C327</f>
        <v>0</v>
      </c>
      <c r="G327" s="244">
        <f>G325*C327</f>
        <v>0</v>
      </c>
      <c r="H327" s="244">
        <f>H325*C327</f>
        <v>0</v>
      </c>
      <c r="I327" s="244">
        <f>I325*C327</f>
        <v>0</v>
      </c>
      <c r="J327" s="244">
        <f>J325*C327</f>
        <v>0</v>
      </c>
      <c r="K327" s="244">
        <f>K325*C327</f>
        <v>0</v>
      </c>
      <c r="L327" s="326"/>
      <c r="M327" s="326"/>
      <c r="N327" s="329"/>
      <c r="O327" s="244">
        <f>SUM(D327:K327)</f>
        <v>0</v>
      </c>
    </row>
    <row r="328" spans="1:15" ht="12.25" customHeight="1" x14ac:dyDescent="0.25">
      <c r="A328" s="312">
        <v>108</v>
      </c>
      <c r="B328" s="315">
        <f>Salaries!B112</f>
        <v>0</v>
      </c>
      <c r="C328" s="318" t="s">
        <v>50</v>
      </c>
      <c r="D328" s="320">
        <f>SUM(Salaries!F112*0.0765)</f>
        <v>0</v>
      </c>
      <c r="E328" s="322">
        <v>0</v>
      </c>
      <c r="F328" s="322">
        <v>0</v>
      </c>
      <c r="G328" s="322">
        <v>0</v>
      </c>
      <c r="H328" s="322">
        <v>0</v>
      </c>
      <c r="I328" s="322">
        <v>0</v>
      </c>
      <c r="J328" s="322">
        <v>0</v>
      </c>
      <c r="K328" s="322">
        <v>0</v>
      </c>
      <c r="L328" s="324">
        <v>0</v>
      </c>
      <c r="M328" s="324">
        <v>0</v>
      </c>
      <c r="N328" s="327">
        <f t="shared" si="69"/>
        <v>0</v>
      </c>
      <c r="O328" s="330">
        <f>SUM(D328:K328)</f>
        <v>0</v>
      </c>
    </row>
    <row r="329" spans="1:15" ht="12.25" customHeight="1" x14ac:dyDescent="0.25">
      <c r="A329" s="313"/>
      <c r="B329" s="316"/>
      <c r="C329" s="319"/>
      <c r="D329" s="321"/>
      <c r="E329" s="323"/>
      <c r="F329" s="323"/>
      <c r="G329" s="323"/>
      <c r="H329" s="323"/>
      <c r="I329" s="323"/>
      <c r="J329" s="323"/>
      <c r="K329" s="323"/>
      <c r="L329" s="325"/>
      <c r="M329" s="325"/>
      <c r="N329" s="328"/>
      <c r="O329" s="331"/>
    </row>
    <row r="330" spans="1:15" ht="12.25" customHeight="1" thickBot="1" x14ac:dyDescent="0.3">
      <c r="A330" s="314"/>
      <c r="B330" s="317"/>
      <c r="C330" s="248">
        <f>Salaries!G112</f>
        <v>0</v>
      </c>
      <c r="D330" s="244">
        <f>SUM(D328*C330)</f>
        <v>0</v>
      </c>
      <c r="E330" s="244">
        <f>E328*C330</f>
        <v>0</v>
      </c>
      <c r="F330" s="244">
        <f>F328*C330</f>
        <v>0</v>
      </c>
      <c r="G330" s="244">
        <f>G328*C330</f>
        <v>0</v>
      </c>
      <c r="H330" s="244">
        <f>H328*C330</f>
        <v>0</v>
      </c>
      <c r="I330" s="244">
        <f>I328*C330</f>
        <v>0</v>
      </c>
      <c r="J330" s="244">
        <f>J328*C330</f>
        <v>0</v>
      </c>
      <c r="K330" s="244">
        <f>K328*C330</f>
        <v>0</v>
      </c>
      <c r="L330" s="326"/>
      <c r="M330" s="326"/>
      <c r="N330" s="329"/>
      <c r="O330" s="244">
        <f>SUM(D330:K330)</f>
        <v>0</v>
      </c>
    </row>
    <row r="331" spans="1:15" ht="12.25" customHeight="1" x14ac:dyDescent="0.25">
      <c r="A331" s="312">
        <v>109</v>
      </c>
      <c r="B331" s="315">
        <f>Salaries!B113</f>
        <v>0</v>
      </c>
      <c r="C331" s="318" t="s">
        <v>50</v>
      </c>
      <c r="D331" s="320">
        <f>SUM(Salaries!F113*0.0765)</f>
        <v>0</v>
      </c>
      <c r="E331" s="322">
        <v>0</v>
      </c>
      <c r="F331" s="322">
        <v>0</v>
      </c>
      <c r="G331" s="322">
        <v>0</v>
      </c>
      <c r="H331" s="322">
        <v>0</v>
      </c>
      <c r="I331" s="322">
        <v>0</v>
      </c>
      <c r="J331" s="322">
        <v>0</v>
      </c>
      <c r="K331" s="322">
        <v>0</v>
      </c>
      <c r="L331" s="324">
        <v>0</v>
      </c>
      <c r="M331" s="324">
        <v>0</v>
      </c>
      <c r="N331" s="327">
        <f t="shared" si="69"/>
        <v>0</v>
      </c>
      <c r="O331" s="330">
        <f>SUM(D331:K331)</f>
        <v>0</v>
      </c>
    </row>
    <row r="332" spans="1:15" ht="12.25" customHeight="1" x14ac:dyDescent="0.25">
      <c r="A332" s="313"/>
      <c r="B332" s="316"/>
      <c r="C332" s="319"/>
      <c r="D332" s="321"/>
      <c r="E332" s="323"/>
      <c r="F332" s="323"/>
      <c r="G332" s="323"/>
      <c r="H332" s="323"/>
      <c r="I332" s="323"/>
      <c r="J332" s="323"/>
      <c r="K332" s="323"/>
      <c r="L332" s="325"/>
      <c r="M332" s="325"/>
      <c r="N332" s="328"/>
      <c r="O332" s="331"/>
    </row>
    <row r="333" spans="1:15" ht="12.25" customHeight="1" thickBot="1" x14ac:dyDescent="0.3">
      <c r="A333" s="314"/>
      <c r="B333" s="317"/>
      <c r="C333" s="248">
        <f>Salaries!G113</f>
        <v>0</v>
      </c>
      <c r="D333" s="244">
        <f>SUM(D331*C333)</f>
        <v>0</v>
      </c>
      <c r="E333" s="244">
        <f>E331*C333</f>
        <v>0</v>
      </c>
      <c r="F333" s="244">
        <f>F331*C333</f>
        <v>0</v>
      </c>
      <c r="G333" s="244">
        <f>G331*C333</f>
        <v>0</v>
      </c>
      <c r="H333" s="244">
        <f>H331*C333</f>
        <v>0</v>
      </c>
      <c r="I333" s="244">
        <f>I331*C333</f>
        <v>0</v>
      </c>
      <c r="J333" s="244">
        <f>J331*C333</f>
        <v>0</v>
      </c>
      <c r="K333" s="244">
        <f>K331*C333</f>
        <v>0</v>
      </c>
      <c r="L333" s="326"/>
      <c r="M333" s="326"/>
      <c r="N333" s="329"/>
      <c r="O333" s="244">
        <f>SUM(D333:K333)</f>
        <v>0</v>
      </c>
    </row>
    <row r="334" spans="1:15" ht="12.25" customHeight="1" x14ac:dyDescent="0.25">
      <c r="A334" s="312">
        <v>110</v>
      </c>
      <c r="B334" s="315">
        <f>Salaries!B114</f>
        <v>0</v>
      </c>
      <c r="C334" s="318" t="s">
        <v>50</v>
      </c>
      <c r="D334" s="320">
        <f>SUM(Salaries!F114*0.0765)</f>
        <v>0</v>
      </c>
      <c r="E334" s="322">
        <v>0</v>
      </c>
      <c r="F334" s="322">
        <v>0</v>
      </c>
      <c r="G334" s="322">
        <v>0</v>
      </c>
      <c r="H334" s="322">
        <v>0</v>
      </c>
      <c r="I334" s="322">
        <v>0</v>
      </c>
      <c r="J334" s="322">
        <v>0</v>
      </c>
      <c r="K334" s="322">
        <v>0</v>
      </c>
      <c r="L334" s="324">
        <v>0</v>
      </c>
      <c r="M334" s="324">
        <v>0</v>
      </c>
      <c r="N334" s="327">
        <f t="shared" si="69"/>
        <v>0</v>
      </c>
      <c r="O334" s="330">
        <f>SUM(D334:K334)</f>
        <v>0</v>
      </c>
    </row>
    <row r="335" spans="1:15" ht="12.25" customHeight="1" x14ac:dyDescent="0.25">
      <c r="A335" s="313"/>
      <c r="B335" s="316"/>
      <c r="C335" s="319"/>
      <c r="D335" s="321"/>
      <c r="E335" s="323"/>
      <c r="F335" s="323"/>
      <c r="G335" s="323"/>
      <c r="H335" s="323"/>
      <c r="I335" s="323"/>
      <c r="J335" s="323"/>
      <c r="K335" s="323"/>
      <c r="L335" s="325"/>
      <c r="M335" s="325"/>
      <c r="N335" s="328"/>
      <c r="O335" s="331"/>
    </row>
    <row r="336" spans="1:15" ht="12.25" customHeight="1" thickBot="1" x14ac:dyDescent="0.3">
      <c r="A336" s="314"/>
      <c r="B336" s="317"/>
      <c r="C336" s="248">
        <f>Salaries!G114</f>
        <v>0</v>
      </c>
      <c r="D336" s="244">
        <f>SUM(D334*C336)</f>
        <v>0</v>
      </c>
      <c r="E336" s="244">
        <f>E334*C336</f>
        <v>0</v>
      </c>
      <c r="F336" s="244">
        <f>F334*C336</f>
        <v>0</v>
      </c>
      <c r="G336" s="244">
        <f>G334*C336</f>
        <v>0</v>
      </c>
      <c r="H336" s="244">
        <f>H334*C336</f>
        <v>0</v>
      </c>
      <c r="I336" s="244">
        <f>I334*C336</f>
        <v>0</v>
      </c>
      <c r="J336" s="244">
        <f>J334*C336</f>
        <v>0</v>
      </c>
      <c r="K336" s="244">
        <f>K334*C336</f>
        <v>0</v>
      </c>
      <c r="L336" s="326"/>
      <c r="M336" s="326"/>
      <c r="N336" s="329"/>
      <c r="O336" s="244">
        <f>SUM(D336:K336)</f>
        <v>0</v>
      </c>
    </row>
    <row r="337" spans="1:15" ht="12.25" customHeight="1" x14ac:dyDescent="0.25">
      <c r="A337" s="312">
        <v>111</v>
      </c>
      <c r="B337" s="315">
        <f>Salaries!B115</f>
        <v>0</v>
      </c>
      <c r="C337" s="318" t="s">
        <v>50</v>
      </c>
      <c r="D337" s="320">
        <f>SUM(Salaries!F115*0.0765)</f>
        <v>0</v>
      </c>
      <c r="E337" s="322">
        <v>0</v>
      </c>
      <c r="F337" s="322">
        <v>0</v>
      </c>
      <c r="G337" s="322">
        <v>0</v>
      </c>
      <c r="H337" s="322">
        <v>0</v>
      </c>
      <c r="I337" s="322">
        <v>0</v>
      </c>
      <c r="J337" s="322">
        <v>0</v>
      </c>
      <c r="K337" s="322">
        <v>0</v>
      </c>
      <c r="L337" s="324">
        <v>0</v>
      </c>
      <c r="M337" s="324">
        <v>0</v>
      </c>
      <c r="N337" s="327">
        <f t="shared" si="69"/>
        <v>0</v>
      </c>
      <c r="O337" s="330">
        <f>SUM(D337:K337)</f>
        <v>0</v>
      </c>
    </row>
    <row r="338" spans="1:15" ht="12.25" customHeight="1" x14ac:dyDescent="0.25">
      <c r="A338" s="313"/>
      <c r="B338" s="316"/>
      <c r="C338" s="319"/>
      <c r="D338" s="321"/>
      <c r="E338" s="323"/>
      <c r="F338" s="323"/>
      <c r="G338" s="323"/>
      <c r="H338" s="323"/>
      <c r="I338" s="323"/>
      <c r="J338" s="323"/>
      <c r="K338" s="323"/>
      <c r="L338" s="325"/>
      <c r="M338" s="325"/>
      <c r="N338" s="328"/>
      <c r="O338" s="331"/>
    </row>
    <row r="339" spans="1:15" ht="12.25" customHeight="1" thickBot="1" x14ac:dyDescent="0.3">
      <c r="A339" s="314"/>
      <c r="B339" s="317"/>
      <c r="C339" s="248">
        <f>Salaries!G115</f>
        <v>0</v>
      </c>
      <c r="D339" s="244">
        <f>SUM(D337*C339)</f>
        <v>0</v>
      </c>
      <c r="E339" s="244">
        <f>E337*C339</f>
        <v>0</v>
      </c>
      <c r="F339" s="244">
        <f>F337*C339</f>
        <v>0</v>
      </c>
      <c r="G339" s="244">
        <f>G337*C339</f>
        <v>0</v>
      </c>
      <c r="H339" s="244">
        <f>H337*C339</f>
        <v>0</v>
      </c>
      <c r="I339" s="244">
        <f>I337*C339</f>
        <v>0</v>
      </c>
      <c r="J339" s="244">
        <f>J337*C339</f>
        <v>0</v>
      </c>
      <c r="K339" s="244">
        <f>K337*C339</f>
        <v>0</v>
      </c>
      <c r="L339" s="326"/>
      <c r="M339" s="326"/>
      <c r="N339" s="329"/>
      <c r="O339" s="244">
        <f>SUM(D339:K339)</f>
        <v>0</v>
      </c>
    </row>
    <row r="340" spans="1:15" ht="12.25" customHeight="1" x14ac:dyDescent="0.25">
      <c r="A340" s="312">
        <v>112</v>
      </c>
      <c r="B340" s="315">
        <f>Salaries!B116</f>
        <v>0</v>
      </c>
      <c r="C340" s="318" t="s">
        <v>50</v>
      </c>
      <c r="D340" s="320">
        <f>SUM(Salaries!F116*0.0765)</f>
        <v>0</v>
      </c>
      <c r="E340" s="322">
        <v>0</v>
      </c>
      <c r="F340" s="322">
        <v>0</v>
      </c>
      <c r="G340" s="322">
        <v>0</v>
      </c>
      <c r="H340" s="322">
        <v>0</v>
      </c>
      <c r="I340" s="322">
        <v>0</v>
      </c>
      <c r="J340" s="322">
        <v>0</v>
      </c>
      <c r="K340" s="322">
        <v>0</v>
      </c>
      <c r="L340" s="324">
        <v>0</v>
      </c>
      <c r="M340" s="324">
        <v>0</v>
      </c>
      <c r="N340" s="327">
        <f t="shared" si="69"/>
        <v>0</v>
      </c>
      <c r="O340" s="330">
        <f>SUM(D340:K340)</f>
        <v>0</v>
      </c>
    </row>
    <row r="341" spans="1:15" ht="12.25" customHeight="1" x14ac:dyDescent="0.25">
      <c r="A341" s="313"/>
      <c r="B341" s="316"/>
      <c r="C341" s="319"/>
      <c r="D341" s="321"/>
      <c r="E341" s="323"/>
      <c r="F341" s="323"/>
      <c r="G341" s="323"/>
      <c r="H341" s="323"/>
      <c r="I341" s="323"/>
      <c r="J341" s="323"/>
      <c r="K341" s="323"/>
      <c r="L341" s="325"/>
      <c r="M341" s="325"/>
      <c r="N341" s="328"/>
      <c r="O341" s="331"/>
    </row>
    <row r="342" spans="1:15" ht="12.25" customHeight="1" thickBot="1" x14ac:dyDescent="0.3">
      <c r="A342" s="314"/>
      <c r="B342" s="317"/>
      <c r="C342" s="248">
        <f>Salaries!G116</f>
        <v>0</v>
      </c>
      <c r="D342" s="244">
        <f>SUM(D340*C342)</f>
        <v>0</v>
      </c>
      <c r="E342" s="244">
        <f>E340*C342</f>
        <v>0</v>
      </c>
      <c r="F342" s="244">
        <f>F340*C342</f>
        <v>0</v>
      </c>
      <c r="G342" s="244">
        <f>G340*C342</f>
        <v>0</v>
      </c>
      <c r="H342" s="244">
        <f>H340*C342</f>
        <v>0</v>
      </c>
      <c r="I342" s="244">
        <f>I340*C342</f>
        <v>0</v>
      </c>
      <c r="J342" s="244">
        <f>J340*C342</f>
        <v>0</v>
      </c>
      <c r="K342" s="244">
        <f>K340*C342</f>
        <v>0</v>
      </c>
      <c r="L342" s="326"/>
      <c r="M342" s="326"/>
      <c r="N342" s="329"/>
      <c r="O342" s="244">
        <f>SUM(D342:K342)</f>
        <v>0</v>
      </c>
    </row>
    <row r="343" spans="1:15" ht="12.25" customHeight="1" x14ac:dyDescent="0.25">
      <c r="A343" s="312">
        <v>113</v>
      </c>
      <c r="B343" s="315">
        <f>Salaries!B117</f>
        <v>0</v>
      </c>
      <c r="C343" s="318" t="s">
        <v>50</v>
      </c>
      <c r="D343" s="320">
        <f>SUM(Salaries!F117*0.0765)</f>
        <v>0</v>
      </c>
      <c r="E343" s="322">
        <v>0</v>
      </c>
      <c r="F343" s="322">
        <v>0</v>
      </c>
      <c r="G343" s="322">
        <v>0</v>
      </c>
      <c r="H343" s="322">
        <v>0</v>
      </c>
      <c r="I343" s="322">
        <v>0</v>
      </c>
      <c r="J343" s="322">
        <v>0</v>
      </c>
      <c r="K343" s="322">
        <v>0</v>
      </c>
      <c r="L343" s="324">
        <v>0</v>
      </c>
      <c r="M343" s="324">
        <v>0</v>
      </c>
      <c r="N343" s="327">
        <f t="shared" si="69"/>
        <v>0</v>
      </c>
      <c r="O343" s="330">
        <f>SUM(D343:K343)</f>
        <v>0</v>
      </c>
    </row>
    <row r="344" spans="1:15" ht="12.25" customHeight="1" x14ac:dyDescent="0.25">
      <c r="A344" s="313"/>
      <c r="B344" s="316"/>
      <c r="C344" s="319"/>
      <c r="D344" s="321"/>
      <c r="E344" s="323"/>
      <c r="F344" s="323"/>
      <c r="G344" s="323"/>
      <c r="H344" s="323"/>
      <c r="I344" s="323"/>
      <c r="J344" s="323"/>
      <c r="K344" s="323"/>
      <c r="L344" s="325"/>
      <c r="M344" s="325"/>
      <c r="N344" s="328"/>
      <c r="O344" s="331"/>
    </row>
    <row r="345" spans="1:15" ht="12.25" customHeight="1" thickBot="1" x14ac:dyDescent="0.3">
      <c r="A345" s="314"/>
      <c r="B345" s="317"/>
      <c r="C345" s="248">
        <f>Salaries!G117</f>
        <v>0</v>
      </c>
      <c r="D345" s="244">
        <f>SUM(D343*C345)</f>
        <v>0</v>
      </c>
      <c r="E345" s="244">
        <f>E343*C345</f>
        <v>0</v>
      </c>
      <c r="F345" s="244">
        <f>F343*C345</f>
        <v>0</v>
      </c>
      <c r="G345" s="244">
        <f>G343*C345</f>
        <v>0</v>
      </c>
      <c r="H345" s="244">
        <f>H343*C345</f>
        <v>0</v>
      </c>
      <c r="I345" s="244">
        <f>I343*C345</f>
        <v>0</v>
      </c>
      <c r="J345" s="244">
        <f>J343*C345</f>
        <v>0</v>
      </c>
      <c r="K345" s="244">
        <f>K343*C345</f>
        <v>0</v>
      </c>
      <c r="L345" s="326"/>
      <c r="M345" s="326"/>
      <c r="N345" s="329"/>
      <c r="O345" s="244">
        <f>SUM(D345:K345)</f>
        <v>0</v>
      </c>
    </row>
    <row r="346" spans="1:15" ht="12.25" customHeight="1" x14ac:dyDescent="0.25">
      <c r="A346" s="312">
        <v>114</v>
      </c>
      <c r="B346" s="315">
        <f>Salaries!B118</f>
        <v>0</v>
      </c>
      <c r="C346" s="318" t="s">
        <v>50</v>
      </c>
      <c r="D346" s="320">
        <f>SUM(Salaries!F118*0.0765)</f>
        <v>0</v>
      </c>
      <c r="E346" s="322">
        <v>0</v>
      </c>
      <c r="F346" s="322">
        <v>0</v>
      </c>
      <c r="G346" s="322">
        <v>0</v>
      </c>
      <c r="H346" s="322">
        <v>0</v>
      </c>
      <c r="I346" s="322">
        <v>0</v>
      </c>
      <c r="J346" s="322">
        <v>0</v>
      </c>
      <c r="K346" s="322">
        <v>0</v>
      </c>
      <c r="L346" s="324">
        <v>0</v>
      </c>
      <c r="M346" s="324">
        <v>0</v>
      </c>
      <c r="N346" s="327">
        <f t="shared" si="69"/>
        <v>0</v>
      </c>
      <c r="O346" s="330">
        <f>SUM(D346:K346)</f>
        <v>0</v>
      </c>
    </row>
    <row r="347" spans="1:15" ht="12.25" customHeight="1" x14ac:dyDescent="0.25">
      <c r="A347" s="313"/>
      <c r="B347" s="316"/>
      <c r="C347" s="319"/>
      <c r="D347" s="321"/>
      <c r="E347" s="323"/>
      <c r="F347" s="323"/>
      <c r="G347" s="323"/>
      <c r="H347" s="323"/>
      <c r="I347" s="323"/>
      <c r="J347" s="323"/>
      <c r="K347" s="323"/>
      <c r="L347" s="325"/>
      <c r="M347" s="325"/>
      <c r="N347" s="328"/>
      <c r="O347" s="331"/>
    </row>
    <row r="348" spans="1:15" ht="12.25" customHeight="1" thickBot="1" x14ac:dyDescent="0.3">
      <c r="A348" s="314"/>
      <c r="B348" s="317"/>
      <c r="C348" s="248">
        <f>Salaries!G118</f>
        <v>0</v>
      </c>
      <c r="D348" s="244">
        <f>SUM(D346*C348)</f>
        <v>0</v>
      </c>
      <c r="E348" s="244">
        <f>E346*C348</f>
        <v>0</v>
      </c>
      <c r="F348" s="244">
        <f>F346*C348</f>
        <v>0</v>
      </c>
      <c r="G348" s="244">
        <f>G346*C348</f>
        <v>0</v>
      </c>
      <c r="H348" s="244">
        <f>H346*C348</f>
        <v>0</v>
      </c>
      <c r="I348" s="244">
        <f>I346*C348</f>
        <v>0</v>
      </c>
      <c r="J348" s="244">
        <f>J346*C348</f>
        <v>0</v>
      </c>
      <c r="K348" s="244">
        <f>K346*C348</f>
        <v>0</v>
      </c>
      <c r="L348" s="326"/>
      <c r="M348" s="326"/>
      <c r="N348" s="329"/>
      <c r="O348" s="244">
        <f>SUM(D348:K348)</f>
        <v>0</v>
      </c>
    </row>
    <row r="349" spans="1:15" ht="12.25" customHeight="1" x14ac:dyDescent="0.25">
      <c r="A349" s="312">
        <v>115</v>
      </c>
      <c r="B349" s="315">
        <f>Salaries!B119</f>
        <v>0</v>
      </c>
      <c r="C349" s="318" t="s">
        <v>50</v>
      </c>
      <c r="D349" s="320">
        <f>SUM(Salaries!F119*0.0765)</f>
        <v>0</v>
      </c>
      <c r="E349" s="322">
        <v>0</v>
      </c>
      <c r="F349" s="322">
        <v>0</v>
      </c>
      <c r="G349" s="322">
        <v>0</v>
      </c>
      <c r="H349" s="322">
        <v>0</v>
      </c>
      <c r="I349" s="322">
        <v>0</v>
      </c>
      <c r="J349" s="322">
        <v>0</v>
      </c>
      <c r="K349" s="322">
        <v>0</v>
      </c>
      <c r="L349" s="324">
        <v>0</v>
      </c>
      <c r="M349" s="324">
        <v>0</v>
      </c>
      <c r="N349" s="327">
        <f t="shared" si="69"/>
        <v>0</v>
      </c>
      <c r="O349" s="330">
        <f>SUM(D349:K349)</f>
        <v>0</v>
      </c>
    </row>
    <row r="350" spans="1:15" ht="12.25" customHeight="1" x14ac:dyDescent="0.25">
      <c r="A350" s="313"/>
      <c r="B350" s="316"/>
      <c r="C350" s="319"/>
      <c r="D350" s="321"/>
      <c r="E350" s="323"/>
      <c r="F350" s="323"/>
      <c r="G350" s="323"/>
      <c r="H350" s="323"/>
      <c r="I350" s="323"/>
      <c r="J350" s="323"/>
      <c r="K350" s="323"/>
      <c r="L350" s="325"/>
      <c r="M350" s="325"/>
      <c r="N350" s="328"/>
      <c r="O350" s="331"/>
    </row>
    <row r="351" spans="1:15" ht="12.25" customHeight="1" thickBot="1" x14ac:dyDescent="0.3">
      <c r="A351" s="314"/>
      <c r="B351" s="317"/>
      <c r="C351" s="248">
        <f>Salaries!G119</f>
        <v>0</v>
      </c>
      <c r="D351" s="244">
        <f>SUM(D349*C351)</f>
        <v>0</v>
      </c>
      <c r="E351" s="244">
        <f>E349*C351</f>
        <v>0</v>
      </c>
      <c r="F351" s="244">
        <f>F349*C351</f>
        <v>0</v>
      </c>
      <c r="G351" s="244">
        <f>G349*C351</f>
        <v>0</v>
      </c>
      <c r="H351" s="244">
        <f>H349*C351</f>
        <v>0</v>
      </c>
      <c r="I351" s="244">
        <f>I349*C351</f>
        <v>0</v>
      </c>
      <c r="J351" s="244">
        <f>J349*C351</f>
        <v>0</v>
      </c>
      <c r="K351" s="244">
        <f>K349*C351</f>
        <v>0</v>
      </c>
      <c r="L351" s="326"/>
      <c r="M351" s="326"/>
      <c r="N351" s="329"/>
      <c r="O351" s="244">
        <f>SUM(D351:K351)</f>
        <v>0</v>
      </c>
    </row>
    <row r="352" spans="1:15" ht="12.25" customHeight="1" x14ac:dyDescent="0.25">
      <c r="A352" s="312">
        <v>116</v>
      </c>
      <c r="B352" s="315">
        <f>Salaries!B120</f>
        <v>0</v>
      </c>
      <c r="C352" s="318" t="s">
        <v>50</v>
      </c>
      <c r="D352" s="320">
        <f>SUM(Salaries!F120*0.0765)</f>
        <v>0</v>
      </c>
      <c r="E352" s="322">
        <v>0</v>
      </c>
      <c r="F352" s="322">
        <v>0</v>
      </c>
      <c r="G352" s="322">
        <v>0</v>
      </c>
      <c r="H352" s="322">
        <v>0</v>
      </c>
      <c r="I352" s="322">
        <v>0</v>
      </c>
      <c r="J352" s="322">
        <v>0</v>
      </c>
      <c r="K352" s="322">
        <v>0</v>
      </c>
      <c r="L352" s="324">
        <v>0</v>
      </c>
      <c r="M352" s="324">
        <v>0</v>
      </c>
      <c r="N352" s="327">
        <f t="shared" si="69"/>
        <v>0</v>
      </c>
      <c r="O352" s="330">
        <f>SUM(D352:K352)</f>
        <v>0</v>
      </c>
    </row>
    <row r="353" spans="1:15" ht="12.25" customHeight="1" x14ac:dyDescent="0.25">
      <c r="A353" s="313"/>
      <c r="B353" s="316"/>
      <c r="C353" s="319"/>
      <c r="D353" s="321"/>
      <c r="E353" s="323"/>
      <c r="F353" s="323"/>
      <c r="G353" s="323"/>
      <c r="H353" s="323"/>
      <c r="I353" s="323"/>
      <c r="J353" s="323"/>
      <c r="K353" s="323"/>
      <c r="L353" s="325"/>
      <c r="M353" s="325"/>
      <c r="N353" s="328"/>
      <c r="O353" s="331"/>
    </row>
    <row r="354" spans="1:15" ht="12.25" customHeight="1" thickBot="1" x14ac:dyDescent="0.3">
      <c r="A354" s="314"/>
      <c r="B354" s="317"/>
      <c r="C354" s="248">
        <f>Salaries!G120</f>
        <v>0</v>
      </c>
      <c r="D354" s="244">
        <f>SUM(D352*C354)</f>
        <v>0</v>
      </c>
      <c r="E354" s="244">
        <f>E352*C354</f>
        <v>0</v>
      </c>
      <c r="F354" s="244">
        <f>F352*C354</f>
        <v>0</v>
      </c>
      <c r="G354" s="244">
        <f>G352*C354</f>
        <v>0</v>
      </c>
      <c r="H354" s="244">
        <f>H352*C354</f>
        <v>0</v>
      </c>
      <c r="I354" s="244">
        <f>I352*C354</f>
        <v>0</v>
      </c>
      <c r="J354" s="244">
        <f>J352*C354</f>
        <v>0</v>
      </c>
      <c r="K354" s="244">
        <f>K352*C354</f>
        <v>0</v>
      </c>
      <c r="L354" s="326"/>
      <c r="M354" s="326"/>
      <c r="N354" s="329"/>
      <c r="O354" s="244">
        <f>SUM(D354:K354)</f>
        <v>0</v>
      </c>
    </row>
    <row r="355" spans="1:15" ht="12.25" customHeight="1" x14ac:dyDescent="0.25">
      <c r="A355" s="312">
        <v>117</v>
      </c>
      <c r="B355" s="315">
        <f>Salaries!B121</f>
        <v>0</v>
      </c>
      <c r="C355" s="318" t="s">
        <v>50</v>
      </c>
      <c r="D355" s="320">
        <f>SUM(Salaries!F121*0.0765)</f>
        <v>0</v>
      </c>
      <c r="E355" s="322">
        <v>0</v>
      </c>
      <c r="F355" s="322">
        <v>0</v>
      </c>
      <c r="G355" s="322">
        <v>0</v>
      </c>
      <c r="H355" s="322">
        <v>0</v>
      </c>
      <c r="I355" s="322">
        <v>0</v>
      </c>
      <c r="J355" s="322">
        <v>0</v>
      </c>
      <c r="K355" s="322">
        <v>0</v>
      </c>
      <c r="L355" s="324">
        <v>0</v>
      </c>
      <c r="M355" s="324">
        <v>0</v>
      </c>
      <c r="N355" s="327">
        <f t="shared" si="69"/>
        <v>0</v>
      </c>
      <c r="O355" s="330">
        <f>SUM(D355:K355)</f>
        <v>0</v>
      </c>
    </row>
    <row r="356" spans="1:15" ht="12.25" customHeight="1" x14ac:dyDescent="0.25">
      <c r="A356" s="313"/>
      <c r="B356" s="316"/>
      <c r="C356" s="319"/>
      <c r="D356" s="321"/>
      <c r="E356" s="323"/>
      <c r="F356" s="323"/>
      <c r="G356" s="323"/>
      <c r="H356" s="323"/>
      <c r="I356" s="323"/>
      <c r="J356" s="323"/>
      <c r="K356" s="323"/>
      <c r="L356" s="325"/>
      <c r="M356" s="325"/>
      <c r="N356" s="328"/>
      <c r="O356" s="331"/>
    </row>
    <row r="357" spans="1:15" ht="12.25" customHeight="1" thickBot="1" x14ac:dyDescent="0.3">
      <c r="A357" s="314"/>
      <c r="B357" s="317"/>
      <c r="C357" s="248">
        <f>Salaries!G121</f>
        <v>0</v>
      </c>
      <c r="D357" s="244">
        <f>SUM(D355*C357)</f>
        <v>0</v>
      </c>
      <c r="E357" s="244">
        <f>E355*C357</f>
        <v>0</v>
      </c>
      <c r="F357" s="244">
        <f>F355*C357</f>
        <v>0</v>
      </c>
      <c r="G357" s="244">
        <f>G355*C357</f>
        <v>0</v>
      </c>
      <c r="H357" s="244">
        <f>H355*C357</f>
        <v>0</v>
      </c>
      <c r="I357" s="244">
        <f>I355*C357</f>
        <v>0</v>
      </c>
      <c r="J357" s="244">
        <f>J355*C357</f>
        <v>0</v>
      </c>
      <c r="K357" s="244">
        <f>K355*C357</f>
        <v>0</v>
      </c>
      <c r="L357" s="326"/>
      <c r="M357" s="326"/>
      <c r="N357" s="329"/>
      <c r="O357" s="244">
        <f>SUM(D357:K357)</f>
        <v>0</v>
      </c>
    </row>
    <row r="358" spans="1:15" ht="12.25" customHeight="1" x14ac:dyDescent="0.25">
      <c r="A358" s="312">
        <v>118</v>
      </c>
      <c r="B358" s="315">
        <f>Salaries!B122</f>
        <v>0</v>
      </c>
      <c r="C358" s="318" t="s">
        <v>50</v>
      </c>
      <c r="D358" s="320">
        <f>SUM(Salaries!F122*0.0765)</f>
        <v>0</v>
      </c>
      <c r="E358" s="322">
        <v>0</v>
      </c>
      <c r="F358" s="322">
        <v>0</v>
      </c>
      <c r="G358" s="322">
        <v>0</v>
      </c>
      <c r="H358" s="322">
        <v>0</v>
      </c>
      <c r="I358" s="322">
        <v>0</v>
      </c>
      <c r="J358" s="322">
        <v>0</v>
      </c>
      <c r="K358" s="322">
        <v>0</v>
      </c>
      <c r="L358" s="324">
        <v>0</v>
      </c>
      <c r="M358" s="324">
        <v>0</v>
      </c>
      <c r="N358" s="327">
        <f t="shared" si="69"/>
        <v>0</v>
      </c>
      <c r="O358" s="330">
        <f>SUM(D358:K358)</f>
        <v>0</v>
      </c>
    </row>
    <row r="359" spans="1:15" ht="12.25" customHeight="1" x14ac:dyDescent="0.25">
      <c r="A359" s="313"/>
      <c r="B359" s="316"/>
      <c r="C359" s="319"/>
      <c r="D359" s="321"/>
      <c r="E359" s="323"/>
      <c r="F359" s="323"/>
      <c r="G359" s="323"/>
      <c r="H359" s="323"/>
      <c r="I359" s="323"/>
      <c r="J359" s="323"/>
      <c r="K359" s="323"/>
      <c r="L359" s="325"/>
      <c r="M359" s="325"/>
      <c r="N359" s="328"/>
      <c r="O359" s="331"/>
    </row>
    <row r="360" spans="1:15" ht="12.25" customHeight="1" thickBot="1" x14ac:dyDescent="0.3">
      <c r="A360" s="314"/>
      <c r="B360" s="317"/>
      <c r="C360" s="248">
        <f>Salaries!G122</f>
        <v>0</v>
      </c>
      <c r="D360" s="244">
        <f>SUM(D358*C360)</f>
        <v>0</v>
      </c>
      <c r="E360" s="244">
        <f>E358*C360</f>
        <v>0</v>
      </c>
      <c r="F360" s="244">
        <f>F358*C360</f>
        <v>0</v>
      </c>
      <c r="G360" s="244">
        <f>G358*C360</f>
        <v>0</v>
      </c>
      <c r="H360" s="244">
        <f>H358*C360</f>
        <v>0</v>
      </c>
      <c r="I360" s="244">
        <f>I358*C360</f>
        <v>0</v>
      </c>
      <c r="J360" s="244">
        <f>J358*C360</f>
        <v>0</v>
      </c>
      <c r="K360" s="244">
        <f>K358*C360</f>
        <v>0</v>
      </c>
      <c r="L360" s="326"/>
      <c r="M360" s="326"/>
      <c r="N360" s="329"/>
      <c r="O360" s="244">
        <f>SUM(D360:K360)</f>
        <v>0</v>
      </c>
    </row>
    <row r="361" spans="1:15" ht="12.25" customHeight="1" x14ac:dyDescent="0.25">
      <c r="A361" s="312">
        <v>119</v>
      </c>
      <c r="B361" s="315">
        <f>Salaries!B123</f>
        <v>0</v>
      </c>
      <c r="C361" s="318" t="s">
        <v>50</v>
      </c>
      <c r="D361" s="320">
        <f>SUM(Salaries!F123*0.0765)</f>
        <v>0</v>
      </c>
      <c r="E361" s="322">
        <v>0</v>
      </c>
      <c r="F361" s="322">
        <v>0</v>
      </c>
      <c r="G361" s="322">
        <v>0</v>
      </c>
      <c r="H361" s="322">
        <v>0</v>
      </c>
      <c r="I361" s="322">
        <v>0</v>
      </c>
      <c r="J361" s="322">
        <v>0</v>
      </c>
      <c r="K361" s="322">
        <v>0</v>
      </c>
      <c r="L361" s="324">
        <v>0</v>
      </c>
      <c r="M361" s="324">
        <v>0</v>
      </c>
      <c r="N361" s="327">
        <f t="shared" ref="N361:N424" si="70">L361+M361</f>
        <v>0</v>
      </c>
      <c r="O361" s="330">
        <f>SUM(D361:K361)</f>
        <v>0</v>
      </c>
    </row>
    <row r="362" spans="1:15" ht="12.25" customHeight="1" x14ac:dyDescent="0.25">
      <c r="A362" s="313"/>
      <c r="B362" s="316"/>
      <c r="C362" s="319"/>
      <c r="D362" s="321"/>
      <c r="E362" s="323"/>
      <c r="F362" s="323"/>
      <c r="G362" s="323"/>
      <c r="H362" s="323"/>
      <c r="I362" s="323"/>
      <c r="J362" s="323"/>
      <c r="K362" s="323"/>
      <c r="L362" s="325"/>
      <c r="M362" s="325"/>
      <c r="N362" s="328"/>
      <c r="O362" s="331"/>
    </row>
    <row r="363" spans="1:15" ht="12.25" customHeight="1" thickBot="1" x14ac:dyDescent="0.3">
      <c r="A363" s="314"/>
      <c r="B363" s="317"/>
      <c r="C363" s="248">
        <f>Salaries!G123</f>
        <v>0</v>
      </c>
      <c r="D363" s="244">
        <f>SUM(D361*C363)</f>
        <v>0</v>
      </c>
      <c r="E363" s="244">
        <f>E361*C363</f>
        <v>0</v>
      </c>
      <c r="F363" s="244">
        <f>F361*C363</f>
        <v>0</v>
      </c>
      <c r="G363" s="244">
        <f>G361*C363</f>
        <v>0</v>
      </c>
      <c r="H363" s="244">
        <f>H361*C363</f>
        <v>0</v>
      </c>
      <c r="I363" s="244">
        <f>I361*C363</f>
        <v>0</v>
      </c>
      <c r="J363" s="244">
        <f>J361*C363</f>
        <v>0</v>
      </c>
      <c r="K363" s="244">
        <f>K361*C363</f>
        <v>0</v>
      </c>
      <c r="L363" s="326"/>
      <c r="M363" s="326"/>
      <c r="N363" s="329"/>
      <c r="O363" s="244">
        <f>SUM(D363:K363)</f>
        <v>0</v>
      </c>
    </row>
    <row r="364" spans="1:15" ht="12.25" customHeight="1" x14ac:dyDescent="0.25">
      <c r="A364" s="312">
        <v>120</v>
      </c>
      <c r="B364" s="315">
        <f>Salaries!B124</f>
        <v>0</v>
      </c>
      <c r="C364" s="318" t="s">
        <v>50</v>
      </c>
      <c r="D364" s="320">
        <f>SUM(Salaries!F124*0.0765)</f>
        <v>0</v>
      </c>
      <c r="E364" s="322">
        <v>0</v>
      </c>
      <c r="F364" s="322">
        <v>0</v>
      </c>
      <c r="G364" s="322">
        <v>0</v>
      </c>
      <c r="H364" s="322">
        <v>0</v>
      </c>
      <c r="I364" s="322">
        <v>0</v>
      </c>
      <c r="J364" s="322">
        <v>0</v>
      </c>
      <c r="K364" s="322">
        <v>0</v>
      </c>
      <c r="L364" s="324">
        <v>0</v>
      </c>
      <c r="M364" s="324">
        <v>0</v>
      </c>
      <c r="N364" s="327">
        <f t="shared" si="70"/>
        <v>0</v>
      </c>
      <c r="O364" s="330">
        <f>SUM(D364:K364)</f>
        <v>0</v>
      </c>
    </row>
    <row r="365" spans="1:15" ht="12.25" customHeight="1" x14ac:dyDescent="0.25">
      <c r="A365" s="313"/>
      <c r="B365" s="316"/>
      <c r="C365" s="319"/>
      <c r="D365" s="321"/>
      <c r="E365" s="323"/>
      <c r="F365" s="323"/>
      <c r="G365" s="323"/>
      <c r="H365" s="323"/>
      <c r="I365" s="323"/>
      <c r="J365" s="323"/>
      <c r="K365" s="323"/>
      <c r="L365" s="325"/>
      <c r="M365" s="325"/>
      <c r="N365" s="328"/>
      <c r="O365" s="331"/>
    </row>
    <row r="366" spans="1:15" ht="12.25" customHeight="1" thickBot="1" x14ac:dyDescent="0.3">
      <c r="A366" s="314"/>
      <c r="B366" s="317"/>
      <c r="C366" s="248">
        <f>Salaries!G124</f>
        <v>0</v>
      </c>
      <c r="D366" s="244">
        <f>SUM(D364*C366)</f>
        <v>0</v>
      </c>
      <c r="E366" s="244">
        <f>E364*C366</f>
        <v>0</v>
      </c>
      <c r="F366" s="244">
        <f>F364*C366</f>
        <v>0</v>
      </c>
      <c r="G366" s="244">
        <f>G364*C366</f>
        <v>0</v>
      </c>
      <c r="H366" s="244">
        <f>H364*C366</f>
        <v>0</v>
      </c>
      <c r="I366" s="244">
        <f>I364*C366</f>
        <v>0</v>
      </c>
      <c r="J366" s="244">
        <f>J364*C366</f>
        <v>0</v>
      </c>
      <c r="K366" s="244">
        <f>K364*C366</f>
        <v>0</v>
      </c>
      <c r="L366" s="326"/>
      <c r="M366" s="326"/>
      <c r="N366" s="329"/>
      <c r="O366" s="244">
        <f>SUM(D366:K366)</f>
        <v>0</v>
      </c>
    </row>
    <row r="367" spans="1:15" ht="12.25" customHeight="1" x14ac:dyDescent="0.25">
      <c r="A367" s="312">
        <v>121</v>
      </c>
      <c r="B367" s="315">
        <f>Salaries!B125</f>
        <v>0</v>
      </c>
      <c r="C367" s="318" t="s">
        <v>50</v>
      </c>
      <c r="D367" s="320">
        <f>SUM(Salaries!F125*0.0765)</f>
        <v>0</v>
      </c>
      <c r="E367" s="322">
        <v>0</v>
      </c>
      <c r="F367" s="322">
        <v>0</v>
      </c>
      <c r="G367" s="322">
        <v>0</v>
      </c>
      <c r="H367" s="322">
        <v>0</v>
      </c>
      <c r="I367" s="322">
        <v>0</v>
      </c>
      <c r="J367" s="322">
        <v>0</v>
      </c>
      <c r="K367" s="322">
        <v>0</v>
      </c>
      <c r="L367" s="324">
        <v>0</v>
      </c>
      <c r="M367" s="324">
        <v>0</v>
      </c>
      <c r="N367" s="327">
        <f t="shared" si="70"/>
        <v>0</v>
      </c>
      <c r="O367" s="330">
        <f>SUM(D367:K367)</f>
        <v>0</v>
      </c>
    </row>
    <row r="368" spans="1:15" ht="12.25" customHeight="1" x14ac:dyDescent="0.25">
      <c r="A368" s="313"/>
      <c r="B368" s="316"/>
      <c r="C368" s="319"/>
      <c r="D368" s="321"/>
      <c r="E368" s="323"/>
      <c r="F368" s="323"/>
      <c r="G368" s="323"/>
      <c r="H368" s="323"/>
      <c r="I368" s="323"/>
      <c r="J368" s="323"/>
      <c r="K368" s="323"/>
      <c r="L368" s="325"/>
      <c r="M368" s="325"/>
      <c r="N368" s="328"/>
      <c r="O368" s="331"/>
    </row>
    <row r="369" spans="1:15" ht="12.25" customHeight="1" thickBot="1" x14ac:dyDescent="0.3">
      <c r="A369" s="314"/>
      <c r="B369" s="317"/>
      <c r="C369" s="248">
        <f>Salaries!G125</f>
        <v>0</v>
      </c>
      <c r="D369" s="244">
        <f>SUM(D367*C369)</f>
        <v>0</v>
      </c>
      <c r="E369" s="244">
        <f>E367*C369</f>
        <v>0</v>
      </c>
      <c r="F369" s="244">
        <f>F367*C369</f>
        <v>0</v>
      </c>
      <c r="G369" s="244">
        <f>G367*C369</f>
        <v>0</v>
      </c>
      <c r="H369" s="244">
        <f>H367*C369</f>
        <v>0</v>
      </c>
      <c r="I369" s="244">
        <f>I367*C369</f>
        <v>0</v>
      </c>
      <c r="J369" s="244">
        <f>J367*C369</f>
        <v>0</v>
      </c>
      <c r="K369" s="244">
        <f>K367*C369</f>
        <v>0</v>
      </c>
      <c r="L369" s="326"/>
      <c r="M369" s="326"/>
      <c r="N369" s="329"/>
      <c r="O369" s="244">
        <f>SUM(D369:K369)</f>
        <v>0</v>
      </c>
    </row>
    <row r="370" spans="1:15" ht="12.25" customHeight="1" x14ac:dyDescent="0.25">
      <c r="A370" s="312">
        <v>122</v>
      </c>
      <c r="B370" s="315">
        <f>Salaries!B126</f>
        <v>0</v>
      </c>
      <c r="C370" s="318" t="s">
        <v>50</v>
      </c>
      <c r="D370" s="320">
        <f>SUM(Salaries!F126*0.0765)</f>
        <v>0</v>
      </c>
      <c r="E370" s="322">
        <v>0</v>
      </c>
      <c r="F370" s="322">
        <v>0</v>
      </c>
      <c r="G370" s="322">
        <v>0</v>
      </c>
      <c r="H370" s="322">
        <v>0</v>
      </c>
      <c r="I370" s="322">
        <v>0</v>
      </c>
      <c r="J370" s="322">
        <v>0</v>
      </c>
      <c r="K370" s="322">
        <v>0</v>
      </c>
      <c r="L370" s="324">
        <v>0</v>
      </c>
      <c r="M370" s="324">
        <v>0</v>
      </c>
      <c r="N370" s="327">
        <f t="shared" si="70"/>
        <v>0</v>
      </c>
      <c r="O370" s="330">
        <f>SUM(D370:K370)</f>
        <v>0</v>
      </c>
    </row>
    <row r="371" spans="1:15" ht="12.25" customHeight="1" x14ac:dyDescent="0.25">
      <c r="A371" s="313"/>
      <c r="B371" s="316"/>
      <c r="C371" s="319"/>
      <c r="D371" s="321"/>
      <c r="E371" s="323"/>
      <c r="F371" s="323"/>
      <c r="G371" s="323"/>
      <c r="H371" s="323"/>
      <c r="I371" s="323"/>
      <c r="J371" s="323"/>
      <c r="K371" s="323"/>
      <c r="L371" s="325"/>
      <c r="M371" s="325"/>
      <c r="N371" s="328"/>
      <c r="O371" s="331"/>
    </row>
    <row r="372" spans="1:15" ht="12.25" customHeight="1" thickBot="1" x14ac:dyDescent="0.3">
      <c r="A372" s="314"/>
      <c r="B372" s="317"/>
      <c r="C372" s="248">
        <f>Salaries!G126</f>
        <v>0</v>
      </c>
      <c r="D372" s="244">
        <f>SUM(D370*C372)</f>
        <v>0</v>
      </c>
      <c r="E372" s="244">
        <f>E370*C372</f>
        <v>0</v>
      </c>
      <c r="F372" s="244">
        <f>F370*C372</f>
        <v>0</v>
      </c>
      <c r="G372" s="244">
        <f>G370*C372</f>
        <v>0</v>
      </c>
      <c r="H372" s="244">
        <f>H370*C372</f>
        <v>0</v>
      </c>
      <c r="I372" s="244">
        <f>I370*C372</f>
        <v>0</v>
      </c>
      <c r="J372" s="244">
        <f>J370*C372</f>
        <v>0</v>
      </c>
      <c r="K372" s="244">
        <f>K370*C372</f>
        <v>0</v>
      </c>
      <c r="L372" s="326"/>
      <c r="M372" s="326"/>
      <c r="N372" s="329"/>
      <c r="O372" s="244">
        <f>SUM(D372:K372)</f>
        <v>0</v>
      </c>
    </row>
    <row r="373" spans="1:15" ht="12.25" customHeight="1" x14ac:dyDescent="0.25">
      <c r="A373" s="312">
        <v>123</v>
      </c>
      <c r="B373" s="315">
        <f>Salaries!B127</f>
        <v>0</v>
      </c>
      <c r="C373" s="318" t="s">
        <v>50</v>
      </c>
      <c r="D373" s="320">
        <f>SUM(Salaries!F127*0.0765)</f>
        <v>0</v>
      </c>
      <c r="E373" s="322">
        <v>0</v>
      </c>
      <c r="F373" s="322">
        <v>0</v>
      </c>
      <c r="G373" s="322">
        <v>0</v>
      </c>
      <c r="H373" s="322">
        <v>0</v>
      </c>
      <c r="I373" s="322">
        <v>0</v>
      </c>
      <c r="J373" s="322">
        <v>0</v>
      </c>
      <c r="K373" s="322">
        <v>0</v>
      </c>
      <c r="L373" s="324">
        <v>0</v>
      </c>
      <c r="M373" s="324">
        <v>0</v>
      </c>
      <c r="N373" s="327">
        <f t="shared" si="70"/>
        <v>0</v>
      </c>
      <c r="O373" s="330">
        <f>SUM(D373:K373)</f>
        <v>0</v>
      </c>
    </row>
    <row r="374" spans="1:15" ht="12.25" customHeight="1" x14ac:dyDescent="0.25">
      <c r="A374" s="313"/>
      <c r="B374" s="316"/>
      <c r="C374" s="319"/>
      <c r="D374" s="321"/>
      <c r="E374" s="323"/>
      <c r="F374" s="323"/>
      <c r="G374" s="323"/>
      <c r="H374" s="323"/>
      <c r="I374" s="323"/>
      <c r="J374" s="323"/>
      <c r="K374" s="323"/>
      <c r="L374" s="325"/>
      <c r="M374" s="325"/>
      <c r="N374" s="328"/>
      <c r="O374" s="331"/>
    </row>
    <row r="375" spans="1:15" ht="12.25" customHeight="1" thickBot="1" x14ac:dyDescent="0.3">
      <c r="A375" s="314"/>
      <c r="B375" s="317"/>
      <c r="C375" s="248">
        <f>Salaries!G127</f>
        <v>0</v>
      </c>
      <c r="D375" s="244">
        <f>SUM(D373*C375)</f>
        <v>0</v>
      </c>
      <c r="E375" s="244">
        <f>E373*C375</f>
        <v>0</v>
      </c>
      <c r="F375" s="244">
        <f>F373*C375</f>
        <v>0</v>
      </c>
      <c r="G375" s="244">
        <f>G373*C375</f>
        <v>0</v>
      </c>
      <c r="H375" s="244">
        <f>H373*C375</f>
        <v>0</v>
      </c>
      <c r="I375" s="244">
        <f>I373*C375</f>
        <v>0</v>
      </c>
      <c r="J375" s="244">
        <f>J373*C375</f>
        <v>0</v>
      </c>
      <c r="K375" s="244">
        <f>K373*C375</f>
        <v>0</v>
      </c>
      <c r="L375" s="326"/>
      <c r="M375" s="326"/>
      <c r="N375" s="329"/>
      <c r="O375" s="244">
        <f>SUM(D375:K375)</f>
        <v>0</v>
      </c>
    </row>
    <row r="376" spans="1:15" ht="12.25" customHeight="1" x14ac:dyDescent="0.25">
      <c r="A376" s="312">
        <v>124</v>
      </c>
      <c r="B376" s="315">
        <f>Salaries!B128</f>
        <v>0</v>
      </c>
      <c r="C376" s="318" t="s">
        <v>50</v>
      </c>
      <c r="D376" s="320">
        <f>SUM(Salaries!F128*0.0765)</f>
        <v>0</v>
      </c>
      <c r="E376" s="322">
        <v>0</v>
      </c>
      <c r="F376" s="322">
        <v>0</v>
      </c>
      <c r="G376" s="322">
        <v>0</v>
      </c>
      <c r="H376" s="322">
        <v>0</v>
      </c>
      <c r="I376" s="322">
        <v>0</v>
      </c>
      <c r="J376" s="322">
        <v>0</v>
      </c>
      <c r="K376" s="322">
        <v>0</v>
      </c>
      <c r="L376" s="324">
        <v>0</v>
      </c>
      <c r="M376" s="324">
        <v>0</v>
      </c>
      <c r="N376" s="327">
        <f t="shared" si="70"/>
        <v>0</v>
      </c>
      <c r="O376" s="330">
        <f>SUM(D376:K376)</f>
        <v>0</v>
      </c>
    </row>
    <row r="377" spans="1:15" ht="12.25" customHeight="1" x14ac:dyDescent="0.25">
      <c r="A377" s="313"/>
      <c r="B377" s="316"/>
      <c r="C377" s="319"/>
      <c r="D377" s="321"/>
      <c r="E377" s="323"/>
      <c r="F377" s="323"/>
      <c r="G377" s="323"/>
      <c r="H377" s="323"/>
      <c r="I377" s="323"/>
      <c r="J377" s="323"/>
      <c r="K377" s="323"/>
      <c r="L377" s="325"/>
      <c r="M377" s="325"/>
      <c r="N377" s="328"/>
      <c r="O377" s="331"/>
    </row>
    <row r="378" spans="1:15" ht="12.25" customHeight="1" thickBot="1" x14ac:dyDescent="0.3">
      <c r="A378" s="314"/>
      <c r="B378" s="317"/>
      <c r="C378" s="248">
        <f>Salaries!G128</f>
        <v>0</v>
      </c>
      <c r="D378" s="244">
        <f>SUM(D376*C378)</f>
        <v>0</v>
      </c>
      <c r="E378" s="244">
        <f>E376*C378</f>
        <v>0</v>
      </c>
      <c r="F378" s="244">
        <f>F376*C378</f>
        <v>0</v>
      </c>
      <c r="G378" s="244">
        <f>G376*C378</f>
        <v>0</v>
      </c>
      <c r="H378" s="244">
        <f>H376*C378</f>
        <v>0</v>
      </c>
      <c r="I378" s="244">
        <f>I376*C378</f>
        <v>0</v>
      </c>
      <c r="J378" s="244">
        <f>J376*C378</f>
        <v>0</v>
      </c>
      <c r="K378" s="244">
        <f>K376*C378</f>
        <v>0</v>
      </c>
      <c r="L378" s="326"/>
      <c r="M378" s="326"/>
      <c r="N378" s="329"/>
      <c r="O378" s="244">
        <f>SUM(D378:K378)</f>
        <v>0</v>
      </c>
    </row>
    <row r="379" spans="1:15" ht="12.25" customHeight="1" x14ac:dyDescent="0.25">
      <c r="A379" s="312">
        <v>125</v>
      </c>
      <c r="B379" s="315">
        <f>Salaries!B129</f>
        <v>0</v>
      </c>
      <c r="C379" s="318" t="s">
        <v>50</v>
      </c>
      <c r="D379" s="320">
        <f>SUM(Salaries!F129*0.0765)</f>
        <v>0</v>
      </c>
      <c r="E379" s="322">
        <v>0</v>
      </c>
      <c r="F379" s="322">
        <v>0</v>
      </c>
      <c r="G379" s="322">
        <v>0</v>
      </c>
      <c r="H379" s="322">
        <v>0</v>
      </c>
      <c r="I379" s="322">
        <v>0</v>
      </c>
      <c r="J379" s="322">
        <v>0</v>
      </c>
      <c r="K379" s="322">
        <v>0</v>
      </c>
      <c r="L379" s="324">
        <v>0</v>
      </c>
      <c r="M379" s="324">
        <v>0</v>
      </c>
      <c r="N379" s="327">
        <f t="shared" si="70"/>
        <v>0</v>
      </c>
      <c r="O379" s="330">
        <f>SUM(D379:K379)</f>
        <v>0</v>
      </c>
    </row>
    <row r="380" spans="1:15" ht="12.25" customHeight="1" x14ac:dyDescent="0.25">
      <c r="A380" s="313"/>
      <c r="B380" s="316"/>
      <c r="C380" s="319"/>
      <c r="D380" s="321"/>
      <c r="E380" s="323"/>
      <c r="F380" s="323"/>
      <c r="G380" s="323"/>
      <c r="H380" s="323"/>
      <c r="I380" s="323"/>
      <c r="J380" s="323"/>
      <c r="K380" s="323"/>
      <c r="L380" s="325"/>
      <c r="M380" s="325"/>
      <c r="N380" s="328"/>
      <c r="O380" s="331"/>
    </row>
    <row r="381" spans="1:15" ht="12.25" customHeight="1" thickBot="1" x14ac:dyDescent="0.3">
      <c r="A381" s="314"/>
      <c r="B381" s="317"/>
      <c r="C381" s="248">
        <f>Salaries!G129</f>
        <v>0</v>
      </c>
      <c r="D381" s="244">
        <f>SUM(D379*C381)</f>
        <v>0</v>
      </c>
      <c r="E381" s="244">
        <f>E379*C381</f>
        <v>0</v>
      </c>
      <c r="F381" s="244">
        <f>F379*C381</f>
        <v>0</v>
      </c>
      <c r="G381" s="244">
        <f>G379*C381</f>
        <v>0</v>
      </c>
      <c r="H381" s="244">
        <f>H379*C381</f>
        <v>0</v>
      </c>
      <c r="I381" s="244">
        <f>I379*C381</f>
        <v>0</v>
      </c>
      <c r="J381" s="244">
        <f>J379*C381</f>
        <v>0</v>
      </c>
      <c r="K381" s="244">
        <f>K379*C381</f>
        <v>0</v>
      </c>
      <c r="L381" s="326"/>
      <c r="M381" s="326"/>
      <c r="N381" s="329"/>
      <c r="O381" s="244">
        <f>SUM(D381:K381)</f>
        <v>0</v>
      </c>
    </row>
    <row r="382" spans="1:15" ht="12.25" customHeight="1" x14ac:dyDescent="0.25">
      <c r="A382" s="312">
        <v>126</v>
      </c>
      <c r="B382" s="315">
        <f>Salaries!B130</f>
        <v>0</v>
      </c>
      <c r="C382" s="318" t="s">
        <v>50</v>
      </c>
      <c r="D382" s="320">
        <f>SUM(Salaries!F130*0.0765)</f>
        <v>0</v>
      </c>
      <c r="E382" s="322">
        <v>0</v>
      </c>
      <c r="F382" s="322">
        <v>0</v>
      </c>
      <c r="G382" s="322">
        <v>0</v>
      </c>
      <c r="H382" s="322">
        <v>0</v>
      </c>
      <c r="I382" s="322">
        <v>0</v>
      </c>
      <c r="J382" s="322">
        <v>0</v>
      </c>
      <c r="K382" s="322">
        <v>0</v>
      </c>
      <c r="L382" s="324">
        <v>0</v>
      </c>
      <c r="M382" s="324">
        <v>0</v>
      </c>
      <c r="N382" s="327">
        <f t="shared" si="70"/>
        <v>0</v>
      </c>
      <c r="O382" s="330">
        <f>SUM(D382:K382)</f>
        <v>0</v>
      </c>
    </row>
    <row r="383" spans="1:15" ht="12.25" customHeight="1" x14ac:dyDescent="0.25">
      <c r="A383" s="313"/>
      <c r="B383" s="316"/>
      <c r="C383" s="319"/>
      <c r="D383" s="321"/>
      <c r="E383" s="323"/>
      <c r="F383" s="323"/>
      <c r="G383" s="323"/>
      <c r="H383" s="323"/>
      <c r="I383" s="323"/>
      <c r="J383" s="323"/>
      <c r="K383" s="323"/>
      <c r="L383" s="325"/>
      <c r="M383" s="325"/>
      <c r="N383" s="328"/>
      <c r="O383" s="331"/>
    </row>
    <row r="384" spans="1:15" ht="12.25" customHeight="1" thickBot="1" x14ac:dyDescent="0.3">
      <c r="A384" s="314"/>
      <c r="B384" s="317"/>
      <c r="C384" s="248">
        <f>Salaries!G130</f>
        <v>0</v>
      </c>
      <c r="D384" s="244">
        <f>SUM(D382*C384)</f>
        <v>0</v>
      </c>
      <c r="E384" s="244">
        <f>E382*C384</f>
        <v>0</v>
      </c>
      <c r="F384" s="244">
        <f>F382*C384</f>
        <v>0</v>
      </c>
      <c r="G384" s="244">
        <f>G382*C384</f>
        <v>0</v>
      </c>
      <c r="H384" s="244">
        <f>H382*C384</f>
        <v>0</v>
      </c>
      <c r="I384" s="244">
        <f>I382*C384</f>
        <v>0</v>
      </c>
      <c r="J384" s="244">
        <f>J382*C384</f>
        <v>0</v>
      </c>
      <c r="K384" s="244">
        <f>K382*C384</f>
        <v>0</v>
      </c>
      <c r="L384" s="326"/>
      <c r="M384" s="326"/>
      <c r="N384" s="329"/>
      <c r="O384" s="244">
        <f>SUM(D384:K384)</f>
        <v>0</v>
      </c>
    </row>
    <row r="385" spans="1:15" ht="12.25" customHeight="1" x14ac:dyDescent="0.25">
      <c r="A385" s="312">
        <v>127</v>
      </c>
      <c r="B385" s="315">
        <f>Salaries!B131</f>
        <v>0</v>
      </c>
      <c r="C385" s="318" t="s">
        <v>50</v>
      </c>
      <c r="D385" s="320">
        <f>SUM(Salaries!F131*0.0765)</f>
        <v>0</v>
      </c>
      <c r="E385" s="322">
        <v>0</v>
      </c>
      <c r="F385" s="322">
        <v>0</v>
      </c>
      <c r="G385" s="322">
        <v>0</v>
      </c>
      <c r="H385" s="322">
        <v>0</v>
      </c>
      <c r="I385" s="322">
        <v>0</v>
      </c>
      <c r="J385" s="322">
        <v>0</v>
      </c>
      <c r="K385" s="322">
        <v>0</v>
      </c>
      <c r="L385" s="324">
        <v>0</v>
      </c>
      <c r="M385" s="324">
        <v>0</v>
      </c>
      <c r="N385" s="327">
        <f t="shared" si="70"/>
        <v>0</v>
      </c>
      <c r="O385" s="330">
        <f>SUM(D385:K385)</f>
        <v>0</v>
      </c>
    </row>
    <row r="386" spans="1:15" ht="12.25" customHeight="1" x14ac:dyDescent="0.25">
      <c r="A386" s="313"/>
      <c r="B386" s="316"/>
      <c r="C386" s="319"/>
      <c r="D386" s="321"/>
      <c r="E386" s="323"/>
      <c r="F386" s="323"/>
      <c r="G386" s="323"/>
      <c r="H386" s="323"/>
      <c r="I386" s="323"/>
      <c r="J386" s="323"/>
      <c r="K386" s="323"/>
      <c r="L386" s="325"/>
      <c r="M386" s="325"/>
      <c r="N386" s="328"/>
      <c r="O386" s="331"/>
    </row>
    <row r="387" spans="1:15" ht="12.25" customHeight="1" thickBot="1" x14ac:dyDescent="0.3">
      <c r="A387" s="314"/>
      <c r="B387" s="317"/>
      <c r="C387" s="248">
        <f>Salaries!G131</f>
        <v>0</v>
      </c>
      <c r="D387" s="244">
        <f>SUM(D385*C387)</f>
        <v>0</v>
      </c>
      <c r="E387" s="244">
        <f>E385*C387</f>
        <v>0</v>
      </c>
      <c r="F387" s="244">
        <f>F385*C387</f>
        <v>0</v>
      </c>
      <c r="G387" s="244">
        <f>G385*C387</f>
        <v>0</v>
      </c>
      <c r="H387" s="244">
        <f>H385*C387</f>
        <v>0</v>
      </c>
      <c r="I387" s="244">
        <f>I385*C387</f>
        <v>0</v>
      </c>
      <c r="J387" s="244">
        <f>J385*C387</f>
        <v>0</v>
      </c>
      <c r="K387" s="244">
        <f>K385*C387</f>
        <v>0</v>
      </c>
      <c r="L387" s="326"/>
      <c r="M387" s="326"/>
      <c r="N387" s="329"/>
      <c r="O387" s="244">
        <f>SUM(D387:K387)</f>
        <v>0</v>
      </c>
    </row>
    <row r="388" spans="1:15" ht="12.25" customHeight="1" x14ac:dyDescent="0.25">
      <c r="A388" s="312">
        <v>128</v>
      </c>
      <c r="B388" s="315">
        <f>Salaries!B132</f>
        <v>0</v>
      </c>
      <c r="C388" s="318" t="s">
        <v>50</v>
      </c>
      <c r="D388" s="320">
        <f>SUM(Salaries!F132*0.0765)</f>
        <v>0</v>
      </c>
      <c r="E388" s="322">
        <v>0</v>
      </c>
      <c r="F388" s="322">
        <v>0</v>
      </c>
      <c r="G388" s="322">
        <v>0</v>
      </c>
      <c r="H388" s="322">
        <v>0</v>
      </c>
      <c r="I388" s="322">
        <v>0</v>
      </c>
      <c r="J388" s="322">
        <v>0</v>
      </c>
      <c r="K388" s="322">
        <v>0</v>
      </c>
      <c r="L388" s="324">
        <v>0</v>
      </c>
      <c r="M388" s="324">
        <v>0</v>
      </c>
      <c r="N388" s="327">
        <f t="shared" si="70"/>
        <v>0</v>
      </c>
      <c r="O388" s="330">
        <f>SUM(D388:K388)</f>
        <v>0</v>
      </c>
    </row>
    <row r="389" spans="1:15" ht="12.25" customHeight="1" x14ac:dyDescent="0.25">
      <c r="A389" s="313"/>
      <c r="B389" s="316"/>
      <c r="C389" s="319"/>
      <c r="D389" s="321"/>
      <c r="E389" s="323"/>
      <c r="F389" s="323"/>
      <c r="G389" s="323"/>
      <c r="H389" s="323"/>
      <c r="I389" s="323"/>
      <c r="J389" s="323"/>
      <c r="K389" s="323"/>
      <c r="L389" s="325"/>
      <c r="M389" s="325"/>
      <c r="N389" s="328"/>
      <c r="O389" s="331"/>
    </row>
    <row r="390" spans="1:15" ht="12.25" customHeight="1" thickBot="1" x14ac:dyDescent="0.3">
      <c r="A390" s="314"/>
      <c r="B390" s="317"/>
      <c r="C390" s="248">
        <f>Salaries!G132</f>
        <v>0</v>
      </c>
      <c r="D390" s="244">
        <f>SUM(D388*C390)</f>
        <v>0</v>
      </c>
      <c r="E390" s="244">
        <f>E388*C390</f>
        <v>0</v>
      </c>
      <c r="F390" s="244">
        <f>F388*C390</f>
        <v>0</v>
      </c>
      <c r="G390" s="244">
        <f>G388*C390</f>
        <v>0</v>
      </c>
      <c r="H390" s="244">
        <f>H388*C390</f>
        <v>0</v>
      </c>
      <c r="I390" s="244">
        <f>I388*C390</f>
        <v>0</v>
      </c>
      <c r="J390" s="244">
        <f>J388*C390</f>
        <v>0</v>
      </c>
      <c r="K390" s="244">
        <f>K388*C390</f>
        <v>0</v>
      </c>
      <c r="L390" s="326"/>
      <c r="M390" s="326"/>
      <c r="N390" s="329"/>
      <c r="O390" s="244">
        <f>SUM(D390:K390)</f>
        <v>0</v>
      </c>
    </row>
    <row r="391" spans="1:15" ht="12.25" customHeight="1" x14ac:dyDescent="0.25">
      <c r="A391" s="312">
        <v>129</v>
      </c>
      <c r="B391" s="315">
        <f>Salaries!B133</f>
        <v>0</v>
      </c>
      <c r="C391" s="318" t="s">
        <v>50</v>
      </c>
      <c r="D391" s="320">
        <f>SUM(Salaries!F133*0.0765)</f>
        <v>0</v>
      </c>
      <c r="E391" s="322">
        <v>0</v>
      </c>
      <c r="F391" s="322">
        <v>0</v>
      </c>
      <c r="G391" s="322">
        <v>0</v>
      </c>
      <c r="H391" s="322">
        <v>0</v>
      </c>
      <c r="I391" s="322">
        <v>0</v>
      </c>
      <c r="J391" s="322">
        <v>0</v>
      </c>
      <c r="K391" s="322">
        <v>0</v>
      </c>
      <c r="L391" s="324">
        <v>0</v>
      </c>
      <c r="M391" s="324">
        <v>0</v>
      </c>
      <c r="N391" s="327">
        <f t="shared" si="70"/>
        <v>0</v>
      </c>
      <c r="O391" s="330">
        <f>SUM(D391:K391)</f>
        <v>0</v>
      </c>
    </row>
    <row r="392" spans="1:15" ht="12.25" customHeight="1" x14ac:dyDescent="0.25">
      <c r="A392" s="313"/>
      <c r="B392" s="316"/>
      <c r="C392" s="319"/>
      <c r="D392" s="321"/>
      <c r="E392" s="323"/>
      <c r="F392" s="323"/>
      <c r="G392" s="323"/>
      <c r="H392" s="323"/>
      <c r="I392" s="323"/>
      <c r="J392" s="323"/>
      <c r="K392" s="323"/>
      <c r="L392" s="325"/>
      <c r="M392" s="325"/>
      <c r="N392" s="328"/>
      <c r="O392" s="331"/>
    </row>
    <row r="393" spans="1:15" ht="12.25" customHeight="1" thickBot="1" x14ac:dyDescent="0.3">
      <c r="A393" s="314"/>
      <c r="B393" s="317"/>
      <c r="C393" s="248">
        <f>Salaries!G133</f>
        <v>0</v>
      </c>
      <c r="D393" s="244">
        <f>SUM(D391*C393)</f>
        <v>0</v>
      </c>
      <c r="E393" s="244">
        <f>E391*C393</f>
        <v>0</v>
      </c>
      <c r="F393" s="244">
        <f>F391*C393</f>
        <v>0</v>
      </c>
      <c r="G393" s="244">
        <f>G391*C393</f>
        <v>0</v>
      </c>
      <c r="H393" s="244">
        <f>H391*C393</f>
        <v>0</v>
      </c>
      <c r="I393" s="244">
        <f>I391*C393</f>
        <v>0</v>
      </c>
      <c r="J393" s="244">
        <f>J391*C393</f>
        <v>0</v>
      </c>
      <c r="K393" s="244">
        <f>K391*C393</f>
        <v>0</v>
      </c>
      <c r="L393" s="326"/>
      <c r="M393" s="326"/>
      <c r="N393" s="329"/>
      <c r="O393" s="244">
        <f>SUM(D393:K393)</f>
        <v>0</v>
      </c>
    </row>
    <row r="394" spans="1:15" ht="12.25" customHeight="1" x14ac:dyDescent="0.25">
      <c r="A394" s="312">
        <v>130</v>
      </c>
      <c r="B394" s="315">
        <f>Salaries!B134</f>
        <v>0</v>
      </c>
      <c r="C394" s="318" t="s">
        <v>50</v>
      </c>
      <c r="D394" s="320">
        <f>SUM(Salaries!F134*0.0765)</f>
        <v>0</v>
      </c>
      <c r="E394" s="322">
        <v>0</v>
      </c>
      <c r="F394" s="322">
        <v>0</v>
      </c>
      <c r="G394" s="322">
        <v>0</v>
      </c>
      <c r="H394" s="322">
        <v>0</v>
      </c>
      <c r="I394" s="322">
        <v>0</v>
      </c>
      <c r="J394" s="322">
        <v>0</v>
      </c>
      <c r="K394" s="322">
        <v>0</v>
      </c>
      <c r="L394" s="324">
        <v>0</v>
      </c>
      <c r="M394" s="324">
        <v>0</v>
      </c>
      <c r="N394" s="327">
        <f t="shared" si="70"/>
        <v>0</v>
      </c>
      <c r="O394" s="330">
        <f>SUM(D394:K394)</f>
        <v>0</v>
      </c>
    </row>
    <row r="395" spans="1:15" ht="12.25" customHeight="1" x14ac:dyDescent="0.25">
      <c r="A395" s="313"/>
      <c r="B395" s="316"/>
      <c r="C395" s="319"/>
      <c r="D395" s="321"/>
      <c r="E395" s="323"/>
      <c r="F395" s="323"/>
      <c r="G395" s="323"/>
      <c r="H395" s="323"/>
      <c r="I395" s="323"/>
      <c r="J395" s="323"/>
      <c r="K395" s="323"/>
      <c r="L395" s="325"/>
      <c r="M395" s="325"/>
      <c r="N395" s="328"/>
      <c r="O395" s="331"/>
    </row>
    <row r="396" spans="1:15" ht="12.25" customHeight="1" thickBot="1" x14ac:dyDescent="0.3">
      <c r="A396" s="314"/>
      <c r="B396" s="317"/>
      <c r="C396" s="248">
        <f>Salaries!G134</f>
        <v>0</v>
      </c>
      <c r="D396" s="244">
        <f>SUM(D394*C396)</f>
        <v>0</v>
      </c>
      <c r="E396" s="244">
        <f>E394*C396</f>
        <v>0</v>
      </c>
      <c r="F396" s="244">
        <f>F394*C396</f>
        <v>0</v>
      </c>
      <c r="G396" s="244">
        <f>G394*C396</f>
        <v>0</v>
      </c>
      <c r="H396" s="244">
        <f>H394*C396</f>
        <v>0</v>
      </c>
      <c r="I396" s="244">
        <f>I394*C396</f>
        <v>0</v>
      </c>
      <c r="J396" s="244">
        <f>J394*C396</f>
        <v>0</v>
      </c>
      <c r="K396" s="244">
        <f>K394*C396</f>
        <v>0</v>
      </c>
      <c r="L396" s="326"/>
      <c r="M396" s="326"/>
      <c r="N396" s="329"/>
      <c r="O396" s="244">
        <f>SUM(D396:K396)</f>
        <v>0</v>
      </c>
    </row>
    <row r="397" spans="1:15" ht="12.25" customHeight="1" x14ac:dyDescent="0.25">
      <c r="A397" s="312">
        <v>131</v>
      </c>
      <c r="B397" s="315">
        <f>Salaries!B135</f>
        <v>0</v>
      </c>
      <c r="C397" s="318" t="s">
        <v>50</v>
      </c>
      <c r="D397" s="320">
        <f>SUM(Salaries!F135*0.0765)</f>
        <v>0</v>
      </c>
      <c r="E397" s="322">
        <v>0</v>
      </c>
      <c r="F397" s="322">
        <v>0</v>
      </c>
      <c r="G397" s="322">
        <v>0</v>
      </c>
      <c r="H397" s="322">
        <v>0</v>
      </c>
      <c r="I397" s="322">
        <v>0</v>
      </c>
      <c r="J397" s="322">
        <v>0</v>
      </c>
      <c r="K397" s="322">
        <v>0</v>
      </c>
      <c r="L397" s="324">
        <v>0</v>
      </c>
      <c r="M397" s="324">
        <v>0</v>
      </c>
      <c r="N397" s="327">
        <f t="shared" si="70"/>
        <v>0</v>
      </c>
      <c r="O397" s="330">
        <f>SUM(D397:K397)</f>
        <v>0</v>
      </c>
    </row>
    <row r="398" spans="1:15" ht="12.25" customHeight="1" x14ac:dyDescent="0.25">
      <c r="A398" s="313"/>
      <c r="B398" s="316"/>
      <c r="C398" s="319"/>
      <c r="D398" s="321"/>
      <c r="E398" s="323"/>
      <c r="F398" s="323"/>
      <c r="G398" s="323"/>
      <c r="H398" s="323"/>
      <c r="I398" s="323"/>
      <c r="J398" s="323"/>
      <c r="K398" s="323"/>
      <c r="L398" s="325"/>
      <c r="M398" s="325"/>
      <c r="N398" s="328"/>
      <c r="O398" s="331"/>
    </row>
    <row r="399" spans="1:15" ht="12.25" customHeight="1" thickBot="1" x14ac:dyDescent="0.3">
      <c r="A399" s="314"/>
      <c r="B399" s="317"/>
      <c r="C399" s="248">
        <f>Salaries!G135</f>
        <v>0</v>
      </c>
      <c r="D399" s="244">
        <f>SUM(D397*C399)</f>
        <v>0</v>
      </c>
      <c r="E399" s="244">
        <f>E397*C399</f>
        <v>0</v>
      </c>
      <c r="F399" s="244">
        <f>F397*C399</f>
        <v>0</v>
      </c>
      <c r="G399" s="244">
        <f>G397*C399</f>
        <v>0</v>
      </c>
      <c r="H399" s="244">
        <f>H397*C399</f>
        <v>0</v>
      </c>
      <c r="I399" s="244">
        <f>I397*C399</f>
        <v>0</v>
      </c>
      <c r="J399" s="244">
        <f>J397*C399</f>
        <v>0</v>
      </c>
      <c r="K399" s="244">
        <f>K397*C399</f>
        <v>0</v>
      </c>
      <c r="L399" s="326"/>
      <c r="M399" s="326"/>
      <c r="N399" s="329"/>
      <c r="O399" s="244">
        <f>SUM(D399:K399)</f>
        <v>0</v>
      </c>
    </row>
    <row r="400" spans="1:15" ht="12.25" customHeight="1" x14ac:dyDescent="0.25">
      <c r="A400" s="312">
        <v>132</v>
      </c>
      <c r="B400" s="315">
        <f>Salaries!B136</f>
        <v>0</v>
      </c>
      <c r="C400" s="318" t="s">
        <v>50</v>
      </c>
      <c r="D400" s="320">
        <f>SUM(Salaries!F136*0.0765)</f>
        <v>0</v>
      </c>
      <c r="E400" s="322">
        <v>0</v>
      </c>
      <c r="F400" s="322">
        <v>0</v>
      </c>
      <c r="G400" s="322">
        <v>0</v>
      </c>
      <c r="H400" s="322">
        <v>0</v>
      </c>
      <c r="I400" s="322">
        <v>0</v>
      </c>
      <c r="J400" s="322">
        <v>0</v>
      </c>
      <c r="K400" s="322">
        <v>0</v>
      </c>
      <c r="L400" s="324">
        <v>0</v>
      </c>
      <c r="M400" s="324">
        <v>0</v>
      </c>
      <c r="N400" s="327">
        <f t="shared" si="70"/>
        <v>0</v>
      </c>
      <c r="O400" s="330">
        <f>SUM(D400:K400)</f>
        <v>0</v>
      </c>
    </row>
    <row r="401" spans="1:15" ht="12.25" customHeight="1" x14ac:dyDescent="0.25">
      <c r="A401" s="313"/>
      <c r="B401" s="316"/>
      <c r="C401" s="319"/>
      <c r="D401" s="321"/>
      <c r="E401" s="323"/>
      <c r="F401" s="323"/>
      <c r="G401" s="323"/>
      <c r="H401" s="323"/>
      <c r="I401" s="323"/>
      <c r="J401" s="323"/>
      <c r="K401" s="323"/>
      <c r="L401" s="325"/>
      <c r="M401" s="325"/>
      <c r="N401" s="328"/>
      <c r="O401" s="331"/>
    </row>
    <row r="402" spans="1:15" ht="12.25" customHeight="1" thickBot="1" x14ac:dyDescent="0.3">
      <c r="A402" s="314"/>
      <c r="B402" s="317"/>
      <c r="C402" s="248">
        <f>Salaries!G136</f>
        <v>0</v>
      </c>
      <c r="D402" s="244">
        <f>SUM(D400*C402)</f>
        <v>0</v>
      </c>
      <c r="E402" s="244">
        <f>E400*C402</f>
        <v>0</v>
      </c>
      <c r="F402" s="244">
        <f>F400*C402</f>
        <v>0</v>
      </c>
      <c r="G402" s="244">
        <f>G400*C402</f>
        <v>0</v>
      </c>
      <c r="H402" s="244">
        <f>H400*C402</f>
        <v>0</v>
      </c>
      <c r="I402" s="244">
        <f>I400*C402</f>
        <v>0</v>
      </c>
      <c r="J402" s="244">
        <f>J400*C402</f>
        <v>0</v>
      </c>
      <c r="K402" s="244">
        <f>K400*C402</f>
        <v>0</v>
      </c>
      <c r="L402" s="326"/>
      <c r="M402" s="326"/>
      <c r="N402" s="329"/>
      <c r="O402" s="244">
        <f>SUM(D402:K402)</f>
        <v>0</v>
      </c>
    </row>
    <row r="403" spans="1:15" ht="12.25" customHeight="1" x14ac:dyDescent="0.25">
      <c r="A403" s="312">
        <v>133</v>
      </c>
      <c r="B403" s="315">
        <f>Salaries!B137</f>
        <v>0</v>
      </c>
      <c r="C403" s="318" t="s">
        <v>50</v>
      </c>
      <c r="D403" s="320">
        <f>SUM(Salaries!F137*0.0765)</f>
        <v>0</v>
      </c>
      <c r="E403" s="322">
        <v>0</v>
      </c>
      <c r="F403" s="322">
        <v>0</v>
      </c>
      <c r="G403" s="322">
        <v>0</v>
      </c>
      <c r="H403" s="322">
        <v>0</v>
      </c>
      <c r="I403" s="322">
        <v>0</v>
      </c>
      <c r="J403" s="322">
        <v>0</v>
      </c>
      <c r="K403" s="322">
        <v>0</v>
      </c>
      <c r="L403" s="324">
        <v>0</v>
      </c>
      <c r="M403" s="324">
        <v>0</v>
      </c>
      <c r="N403" s="327">
        <f t="shared" si="70"/>
        <v>0</v>
      </c>
      <c r="O403" s="330">
        <f>SUM(D403:K403)</f>
        <v>0</v>
      </c>
    </row>
    <row r="404" spans="1:15" ht="12.25" customHeight="1" x14ac:dyDescent="0.25">
      <c r="A404" s="313"/>
      <c r="B404" s="316"/>
      <c r="C404" s="319"/>
      <c r="D404" s="321"/>
      <c r="E404" s="323"/>
      <c r="F404" s="323"/>
      <c r="G404" s="323"/>
      <c r="H404" s="323"/>
      <c r="I404" s="323"/>
      <c r="J404" s="323"/>
      <c r="K404" s="323"/>
      <c r="L404" s="325"/>
      <c r="M404" s="325"/>
      <c r="N404" s="328"/>
      <c r="O404" s="331"/>
    </row>
    <row r="405" spans="1:15" ht="12.25" customHeight="1" thickBot="1" x14ac:dyDescent="0.3">
      <c r="A405" s="314"/>
      <c r="B405" s="317"/>
      <c r="C405" s="248">
        <f>Salaries!G137</f>
        <v>0</v>
      </c>
      <c r="D405" s="244">
        <f>SUM(D403*C405)</f>
        <v>0</v>
      </c>
      <c r="E405" s="244">
        <f>E403*C405</f>
        <v>0</v>
      </c>
      <c r="F405" s="244">
        <f>F403*C405</f>
        <v>0</v>
      </c>
      <c r="G405" s="244">
        <f>G403*C405</f>
        <v>0</v>
      </c>
      <c r="H405" s="244">
        <f>H403*C405</f>
        <v>0</v>
      </c>
      <c r="I405" s="244">
        <f>I403*C405</f>
        <v>0</v>
      </c>
      <c r="J405" s="244">
        <f>J403*C405</f>
        <v>0</v>
      </c>
      <c r="K405" s="244">
        <f>K403*C405</f>
        <v>0</v>
      </c>
      <c r="L405" s="326"/>
      <c r="M405" s="326"/>
      <c r="N405" s="329"/>
      <c r="O405" s="244">
        <f>SUM(D405:K405)</f>
        <v>0</v>
      </c>
    </row>
    <row r="406" spans="1:15" ht="12.25" customHeight="1" x14ac:dyDescent="0.25">
      <c r="A406" s="312">
        <v>134</v>
      </c>
      <c r="B406" s="315">
        <f>Salaries!B138</f>
        <v>0</v>
      </c>
      <c r="C406" s="318" t="s">
        <v>50</v>
      </c>
      <c r="D406" s="320">
        <f>SUM(Salaries!F138*0.0765)</f>
        <v>0</v>
      </c>
      <c r="E406" s="322">
        <v>0</v>
      </c>
      <c r="F406" s="322">
        <v>0</v>
      </c>
      <c r="G406" s="322">
        <v>0</v>
      </c>
      <c r="H406" s="322">
        <v>0</v>
      </c>
      <c r="I406" s="322">
        <v>0</v>
      </c>
      <c r="J406" s="322">
        <v>0</v>
      </c>
      <c r="K406" s="322">
        <v>0</v>
      </c>
      <c r="L406" s="324">
        <v>0</v>
      </c>
      <c r="M406" s="324">
        <v>0</v>
      </c>
      <c r="N406" s="327">
        <f t="shared" si="70"/>
        <v>0</v>
      </c>
      <c r="O406" s="330">
        <f>SUM(D406:K406)</f>
        <v>0</v>
      </c>
    </row>
    <row r="407" spans="1:15" ht="12.25" customHeight="1" x14ac:dyDescent="0.25">
      <c r="A407" s="313"/>
      <c r="B407" s="316"/>
      <c r="C407" s="319"/>
      <c r="D407" s="321"/>
      <c r="E407" s="323"/>
      <c r="F407" s="323"/>
      <c r="G407" s="323"/>
      <c r="H407" s="323"/>
      <c r="I407" s="323"/>
      <c r="J407" s="323"/>
      <c r="K407" s="323"/>
      <c r="L407" s="325"/>
      <c r="M407" s="325"/>
      <c r="N407" s="328"/>
      <c r="O407" s="331"/>
    </row>
    <row r="408" spans="1:15" ht="12.25" customHeight="1" thickBot="1" x14ac:dyDescent="0.3">
      <c r="A408" s="314"/>
      <c r="B408" s="317"/>
      <c r="C408" s="248">
        <f>Salaries!G138</f>
        <v>0</v>
      </c>
      <c r="D408" s="244">
        <f>SUM(D406*C408)</f>
        <v>0</v>
      </c>
      <c r="E408" s="244">
        <f>E406*C408</f>
        <v>0</v>
      </c>
      <c r="F408" s="244">
        <f>F406*C408</f>
        <v>0</v>
      </c>
      <c r="G408" s="244">
        <f>G406*C408</f>
        <v>0</v>
      </c>
      <c r="H408" s="244">
        <f>H406*C408</f>
        <v>0</v>
      </c>
      <c r="I408" s="244">
        <f>I406*C408</f>
        <v>0</v>
      </c>
      <c r="J408" s="244">
        <f>J406*C408</f>
        <v>0</v>
      </c>
      <c r="K408" s="244">
        <f>K406*C408</f>
        <v>0</v>
      </c>
      <c r="L408" s="326"/>
      <c r="M408" s="326"/>
      <c r="N408" s="329"/>
      <c r="O408" s="244">
        <f>SUM(D408:K408)</f>
        <v>0</v>
      </c>
    </row>
    <row r="409" spans="1:15" ht="12.25" customHeight="1" x14ac:dyDescent="0.25">
      <c r="A409" s="312">
        <v>135</v>
      </c>
      <c r="B409" s="315">
        <f>Salaries!B139</f>
        <v>0</v>
      </c>
      <c r="C409" s="318" t="s">
        <v>50</v>
      </c>
      <c r="D409" s="320">
        <f>SUM(Salaries!F139*0.0765)</f>
        <v>0</v>
      </c>
      <c r="E409" s="322">
        <v>0</v>
      </c>
      <c r="F409" s="322">
        <v>0</v>
      </c>
      <c r="G409" s="322">
        <v>0</v>
      </c>
      <c r="H409" s="322">
        <v>0</v>
      </c>
      <c r="I409" s="322">
        <v>0</v>
      </c>
      <c r="J409" s="322">
        <v>0</v>
      </c>
      <c r="K409" s="322">
        <v>0</v>
      </c>
      <c r="L409" s="324">
        <v>0</v>
      </c>
      <c r="M409" s="324">
        <v>0</v>
      </c>
      <c r="N409" s="327">
        <f t="shared" si="70"/>
        <v>0</v>
      </c>
      <c r="O409" s="330">
        <f>SUM(D409:K409)</f>
        <v>0</v>
      </c>
    </row>
    <row r="410" spans="1:15" ht="12.25" customHeight="1" x14ac:dyDescent="0.25">
      <c r="A410" s="313"/>
      <c r="B410" s="316"/>
      <c r="C410" s="319"/>
      <c r="D410" s="321"/>
      <c r="E410" s="323"/>
      <c r="F410" s="323"/>
      <c r="G410" s="323"/>
      <c r="H410" s="323"/>
      <c r="I410" s="323"/>
      <c r="J410" s="323"/>
      <c r="K410" s="323"/>
      <c r="L410" s="325"/>
      <c r="M410" s="325"/>
      <c r="N410" s="328"/>
      <c r="O410" s="331"/>
    </row>
    <row r="411" spans="1:15" ht="12.25" customHeight="1" thickBot="1" x14ac:dyDescent="0.3">
      <c r="A411" s="314"/>
      <c r="B411" s="317"/>
      <c r="C411" s="248">
        <f>Salaries!G139</f>
        <v>0</v>
      </c>
      <c r="D411" s="244">
        <f>SUM(D409*C411)</f>
        <v>0</v>
      </c>
      <c r="E411" s="244">
        <f>E409*C411</f>
        <v>0</v>
      </c>
      <c r="F411" s="244">
        <f>F409*C411</f>
        <v>0</v>
      </c>
      <c r="G411" s="244">
        <f>G409*C411</f>
        <v>0</v>
      </c>
      <c r="H411" s="244">
        <f>H409*C411</f>
        <v>0</v>
      </c>
      <c r="I411" s="244">
        <f>I409*C411</f>
        <v>0</v>
      </c>
      <c r="J411" s="244">
        <f>J409*C411</f>
        <v>0</v>
      </c>
      <c r="K411" s="244">
        <f>K409*C411</f>
        <v>0</v>
      </c>
      <c r="L411" s="326"/>
      <c r="M411" s="326"/>
      <c r="N411" s="329"/>
      <c r="O411" s="244">
        <f>SUM(D411:K411)</f>
        <v>0</v>
      </c>
    </row>
    <row r="412" spans="1:15" ht="12.25" customHeight="1" x14ac:dyDescent="0.25">
      <c r="A412" s="312">
        <v>136</v>
      </c>
      <c r="B412" s="315">
        <f>Salaries!B140</f>
        <v>0</v>
      </c>
      <c r="C412" s="318" t="s">
        <v>50</v>
      </c>
      <c r="D412" s="320">
        <f>SUM(Salaries!F140*0.0765)</f>
        <v>0</v>
      </c>
      <c r="E412" s="322">
        <v>0</v>
      </c>
      <c r="F412" s="322">
        <v>0</v>
      </c>
      <c r="G412" s="322">
        <v>0</v>
      </c>
      <c r="H412" s="322">
        <v>0</v>
      </c>
      <c r="I412" s="322">
        <v>0</v>
      </c>
      <c r="J412" s="322">
        <v>0</v>
      </c>
      <c r="K412" s="322">
        <v>0</v>
      </c>
      <c r="L412" s="324">
        <v>0</v>
      </c>
      <c r="M412" s="324">
        <v>0</v>
      </c>
      <c r="N412" s="327">
        <f t="shared" si="70"/>
        <v>0</v>
      </c>
      <c r="O412" s="330">
        <f>SUM(D412:K412)</f>
        <v>0</v>
      </c>
    </row>
    <row r="413" spans="1:15" ht="12.25" customHeight="1" x14ac:dyDescent="0.25">
      <c r="A413" s="313"/>
      <c r="B413" s="316"/>
      <c r="C413" s="319"/>
      <c r="D413" s="321"/>
      <c r="E413" s="323"/>
      <c r="F413" s="323"/>
      <c r="G413" s="323"/>
      <c r="H413" s="323"/>
      <c r="I413" s="323"/>
      <c r="J413" s="323"/>
      <c r="K413" s="323"/>
      <c r="L413" s="325"/>
      <c r="M413" s="325"/>
      <c r="N413" s="328"/>
      <c r="O413" s="331"/>
    </row>
    <row r="414" spans="1:15" ht="12.25" customHeight="1" thickBot="1" x14ac:dyDescent="0.3">
      <c r="A414" s="314"/>
      <c r="B414" s="317"/>
      <c r="C414" s="248">
        <f>Salaries!G140</f>
        <v>0</v>
      </c>
      <c r="D414" s="244">
        <f>SUM(D412*C414)</f>
        <v>0</v>
      </c>
      <c r="E414" s="244">
        <f>E412*C414</f>
        <v>0</v>
      </c>
      <c r="F414" s="244">
        <f>F412*C414</f>
        <v>0</v>
      </c>
      <c r="G414" s="244">
        <f>G412*C414</f>
        <v>0</v>
      </c>
      <c r="H414" s="244">
        <f>H412*C414</f>
        <v>0</v>
      </c>
      <c r="I414" s="244">
        <f>I412*C414</f>
        <v>0</v>
      </c>
      <c r="J414" s="244">
        <f>J412*C414</f>
        <v>0</v>
      </c>
      <c r="K414" s="244">
        <f>K412*C414</f>
        <v>0</v>
      </c>
      <c r="L414" s="326"/>
      <c r="M414" s="326"/>
      <c r="N414" s="329"/>
      <c r="O414" s="244">
        <f>SUM(D414:K414)</f>
        <v>0</v>
      </c>
    </row>
    <row r="415" spans="1:15" ht="12.25" customHeight="1" x14ac:dyDescent="0.25">
      <c r="A415" s="312">
        <v>137</v>
      </c>
      <c r="B415" s="315">
        <f>Salaries!B141</f>
        <v>0</v>
      </c>
      <c r="C415" s="318" t="s">
        <v>50</v>
      </c>
      <c r="D415" s="320">
        <f>SUM(Salaries!F141*0.0765)</f>
        <v>0</v>
      </c>
      <c r="E415" s="322">
        <v>0</v>
      </c>
      <c r="F415" s="322">
        <v>0</v>
      </c>
      <c r="G415" s="322">
        <v>0</v>
      </c>
      <c r="H415" s="322">
        <v>0</v>
      </c>
      <c r="I415" s="322">
        <v>0</v>
      </c>
      <c r="J415" s="322">
        <v>0</v>
      </c>
      <c r="K415" s="322">
        <v>0</v>
      </c>
      <c r="L415" s="324">
        <v>0</v>
      </c>
      <c r="M415" s="324">
        <v>0</v>
      </c>
      <c r="N415" s="327">
        <f t="shared" si="70"/>
        <v>0</v>
      </c>
      <c r="O415" s="330">
        <f>SUM(D415:K415)</f>
        <v>0</v>
      </c>
    </row>
    <row r="416" spans="1:15" ht="12.25" customHeight="1" x14ac:dyDescent="0.25">
      <c r="A416" s="313"/>
      <c r="B416" s="316"/>
      <c r="C416" s="319"/>
      <c r="D416" s="321"/>
      <c r="E416" s="323"/>
      <c r="F416" s="323"/>
      <c r="G416" s="323"/>
      <c r="H416" s="323"/>
      <c r="I416" s="323"/>
      <c r="J416" s="323"/>
      <c r="K416" s="323"/>
      <c r="L416" s="325"/>
      <c r="M416" s="325"/>
      <c r="N416" s="328"/>
      <c r="O416" s="331"/>
    </row>
    <row r="417" spans="1:15" ht="12.25" customHeight="1" thickBot="1" x14ac:dyDescent="0.3">
      <c r="A417" s="314"/>
      <c r="B417" s="317"/>
      <c r="C417" s="248">
        <f>Salaries!G141</f>
        <v>0</v>
      </c>
      <c r="D417" s="244">
        <f>SUM(D415*C417)</f>
        <v>0</v>
      </c>
      <c r="E417" s="244">
        <f>E415*C417</f>
        <v>0</v>
      </c>
      <c r="F417" s="244">
        <f>F415*C417</f>
        <v>0</v>
      </c>
      <c r="G417" s="244">
        <f>G415*C417</f>
        <v>0</v>
      </c>
      <c r="H417" s="244">
        <f>H415*C417</f>
        <v>0</v>
      </c>
      <c r="I417" s="244">
        <f>I415*C417</f>
        <v>0</v>
      </c>
      <c r="J417" s="244">
        <f>J415*C417</f>
        <v>0</v>
      </c>
      <c r="K417" s="244">
        <f>K415*C417</f>
        <v>0</v>
      </c>
      <c r="L417" s="326"/>
      <c r="M417" s="326"/>
      <c r="N417" s="329"/>
      <c r="O417" s="244">
        <f>SUM(D417:K417)</f>
        <v>0</v>
      </c>
    </row>
    <row r="418" spans="1:15" ht="12.25" customHeight="1" x14ac:dyDescent="0.25">
      <c r="A418" s="312">
        <v>138</v>
      </c>
      <c r="B418" s="315">
        <f>Salaries!B142</f>
        <v>0</v>
      </c>
      <c r="C418" s="318" t="s">
        <v>50</v>
      </c>
      <c r="D418" s="320">
        <f>SUM(Salaries!F142*0.0765)</f>
        <v>0</v>
      </c>
      <c r="E418" s="322">
        <v>0</v>
      </c>
      <c r="F418" s="322">
        <v>0</v>
      </c>
      <c r="G418" s="322">
        <v>0</v>
      </c>
      <c r="H418" s="322">
        <v>0</v>
      </c>
      <c r="I418" s="322">
        <v>0</v>
      </c>
      <c r="J418" s="322">
        <v>0</v>
      </c>
      <c r="K418" s="322">
        <v>0</v>
      </c>
      <c r="L418" s="324">
        <v>0</v>
      </c>
      <c r="M418" s="324">
        <v>0</v>
      </c>
      <c r="N418" s="327">
        <f t="shared" si="70"/>
        <v>0</v>
      </c>
      <c r="O418" s="330">
        <f>SUM(D418:K418)</f>
        <v>0</v>
      </c>
    </row>
    <row r="419" spans="1:15" ht="12.25" customHeight="1" x14ac:dyDescent="0.25">
      <c r="A419" s="313"/>
      <c r="B419" s="316"/>
      <c r="C419" s="319"/>
      <c r="D419" s="321"/>
      <c r="E419" s="323"/>
      <c r="F419" s="323"/>
      <c r="G419" s="323"/>
      <c r="H419" s="323"/>
      <c r="I419" s="323"/>
      <c r="J419" s="323"/>
      <c r="K419" s="323"/>
      <c r="L419" s="325"/>
      <c r="M419" s="325"/>
      <c r="N419" s="328"/>
      <c r="O419" s="331"/>
    </row>
    <row r="420" spans="1:15" ht="12.25" customHeight="1" thickBot="1" x14ac:dyDescent="0.3">
      <c r="A420" s="314"/>
      <c r="B420" s="317"/>
      <c r="C420" s="248">
        <f>Salaries!G142</f>
        <v>0</v>
      </c>
      <c r="D420" s="244">
        <f>SUM(D418*C420)</f>
        <v>0</v>
      </c>
      <c r="E420" s="244">
        <f>E418*C420</f>
        <v>0</v>
      </c>
      <c r="F420" s="244">
        <f>F418*C420</f>
        <v>0</v>
      </c>
      <c r="G420" s="244">
        <f>G418*C420</f>
        <v>0</v>
      </c>
      <c r="H420" s="244">
        <f>H418*C420</f>
        <v>0</v>
      </c>
      <c r="I420" s="244">
        <f>I418*C420</f>
        <v>0</v>
      </c>
      <c r="J420" s="244">
        <f>J418*C420</f>
        <v>0</v>
      </c>
      <c r="K420" s="244">
        <f>K418*C420</f>
        <v>0</v>
      </c>
      <c r="L420" s="326"/>
      <c r="M420" s="326"/>
      <c r="N420" s="329"/>
      <c r="O420" s="244">
        <f>SUM(D420:K420)</f>
        <v>0</v>
      </c>
    </row>
    <row r="421" spans="1:15" ht="12.25" customHeight="1" x14ac:dyDescent="0.25">
      <c r="A421" s="312">
        <v>139</v>
      </c>
      <c r="B421" s="315">
        <f>Salaries!B143</f>
        <v>0</v>
      </c>
      <c r="C421" s="318" t="s">
        <v>50</v>
      </c>
      <c r="D421" s="320">
        <f>SUM(Salaries!F143*0.0765)</f>
        <v>0</v>
      </c>
      <c r="E421" s="322">
        <v>0</v>
      </c>
      <c r="F421" s="322">
        <v>0</v>
      </c>
      <c r="G421" s="322">
        <v>0</v>
      </c>
      <c r="H421" s="322">
        <v>0</v>
      </c>
      <c r="I421" s="322">
        <v>0</v>
      </c>
      <c r="J421" s="322">
        <v>0</v>
      </c>
      <c r="K421" s="322">
        <v>0</v>
      </c>
      <c r="L421" s="324">
        <v>0</v>
      </c>
      <c r="M421" s="324">
        <v>0</v>
      </c>
      <c r="N421" s="327">
        <f t="shared" si="70"/>
        <v>0</v>
      </c>
      <c r="O421" s="330">
        <f>SUM(D421:K421)</f>
        <v>0</v>
      </c>
    </row>
    <row r="422" spans="1:15" ht="12.25" customHeight="1" x14ac:dyDescent="0.25">
      <c r="A422" s="313"/>
      <c r="B422" s="316"/>
      <c r="C422" s="319"/>
      <c r="D422" s="321"/>
      <c r="E422" s="323"/>
      <c r="F422" s="323"/>
      <c r="G422" s="323"/>
      <c r="H422" s="323"/>
      <c r="I422" s="323"/>
      <c r="J422" s="323"/>
      <c r="K422" s="323"/>
      <c r="L422" s="325"/>
      <c r="M422" s="325"/>
      <c r="N422" s="328"/>
      <c r="O422" s="331"/>
    </row>
    <row r="423" spans="1:15" ht="12.25" customHeight="1" thickBot="1" x14ac:dyDescent="0.3">
      <c r="A423" s="314"/>
      <c r="B423" s="317"/>
      <c r="C423" s="248">
        <f>Salaries!G143</f>
        <v>0</v>
      </c>
      <c r="D423" s="244">
        <f>SUM(D421*C423)</f>
        <v>0</v>
      </c>
      <c r="E423" s="244">
        <f>E421*C423</f>
        <v>0</v>
      </c>
      <c r="F423" s="244">
        <f>F421*C423</f>
        <v>0</v>
      </c>
      <c r="G423" s="244">
        <f>G421*C423</f>
        <v>0</v>
      </c>
      <c r="H423" s="244">
        <f>H421*C423</f>
        <v>0</v>
      </c>
      <c r="I423" s="244">
        <f>I421*C423</f>
        <v>0</v>
      </c>
      <c r="J423" s="244">
        <f>J421*C423</f>
        <v>0</v>
      </c>
      <c r="K423" s="244">
        <f>K421*C423</f>
        <v>0</v>
      </c>
      <c r="L423" s="326"/>
      <c r="M423" s="326"/>
      <c r="N423" s="329"/>
      <c r="O423" s="244">
        <f>SUM(D423:K423)</f>
        <v>0</v>
      </c>
    </row>
    <row r="424" spans="1:15" ht="12.25" customHeight="1" x14ac:dyDescent="0.25">
      <c r="A424" s="312">
        <v>140</v>
      </c>
      <c r="B424" s="315">
        <f>Salaries!B144</f>
        <v>0</v>
      </c>
      <c r="C424" s="318" t="s">
        <v>50</v>
      </c>
      <c r="D424" s="320">
        <f>SUM(Salaries!F144*0.0765)</f>
        <v>0</v>
      </c>
      <c r="E424" s="322">
        <v>0</v>
      </c>
      <c r="F424" s="322">
        <v>0</v>
      </c>
      <c r="G424" s="322">
        <v>0</v>
      </c>
      <c r="H424" s="322">
        <v>0</v>
      </c>
      <c r="I424" s="322">
        <v>0</v>
      </c>
      <c r="J424" s="322">
        <v>0</v>
      </c>
      <c r="K424" s="322">
        <v>0</v>
      </c>
      <c r="L424" s="324">
        <v>0</v>
      </c>
      <c r="M424" s="324">
        <v>0</v>
      </c>
      <c r="N424" s="327">
        <f t="shared" si="70"/>
        <v>0</v>
      </c>
      <c r="O424" s="330">
        <f>SUM(D424:K424)</f>
        <v>0</v>
      </c>
    </row>
    <row r="425" spans="1:15" ht="12.25" customHeight="1" x14ac:dyDescent="0.25">
      <c r="A425" s="313"/>
      <c r="B425" s="316"/>
      <c r="C425" s="319"/>
      <c r="D425" s="321"/>
      <c r="E425" s="323"/>
      <c r="F425" s="323"/>
      <c r="G425" s="323"/>
      <c r="H425" s="323"/>
      <c r="I425" s="323"/>
      <c r="J425" s="323"/>
      <c r="K425" s="323"/>
      <c r="L425" s="325"/>
      <c r="M425" s="325"/>
      <c r="N425" s="328"/>
      <c r="O425" s="331"/>
    </row>
    <row r="426" spans="1:15" ht="12.25" customHeight="1" thickBot="1" x14ac:dyDescent="0.3">
      <c r="A426" s="314"/>
      <c r="B426" s="317"/>
      <c r="C426" s="248">
        <f>Salaries!G144</f>
        <v>0</v>
      </c>
      <c r="D426" s="244">
        <f>SUM(D424*C426)</f>
        <v>0</v>
      </c>
      <c r="E426" s="244">
        <f>E424*C426</f>
        <v>0</v>
      </c>
      <c r="F426" s="244">
        <f>F424*C426</f>
        <v>0</v>
      </c>
      <c r="G426" s="244">
        <f>G424*C426</f>
        <v>0</v>
      </c>
      <c r="H426" s="244">
        <f>H424*C426</f>
        <v>0</v>
      </c>
      <c r="I426" s="244">
        <f>I424*C426</f>
        <v>0</v>
      </c>
      <c r="J426" s="244">
        <f>J424*C426</f>
        <v>0</v>
      </c>
      <c r="K426" s="244">
        <f>K424*C426</f>
        <v>0</v>
      </c>
      <c r="L426" s="326"/>
      <c r="M426" s="326"/>
      <c r="N426" s="329"/>
      <c r="O426" s="244">
        <f>SUM(D426:K426)</f>
        <v>0</v>
      </c>
    </row>
    <row r="427" spans="1:15" ht="12.25" customHeight="1" x14ac:dyDescent="0.25">
      <c r="A427" s="312">
        <v>141</v>
      </c>
      <c r="B427" s="315">
        <f>Salaries!B145</f>
        <v>0</v>
      </c>
      <c r="C427" s="318" t="s">
        <v>50</v>
      </c>
      <c r="D427" s="320">
        <f>SUM(Salaries!F145*0.0765)</f>
        <v>0</v>
      </c>
      <c r="E427" s="322">
        <v>0</v>
      </c>
      <c r="F427" s="322">
        <v>0</v>
      </c>
      <c r="G427" s="322">
        <v>0</v>
      </c>
      <c r="H427" s="322">
        <v>0</v>
      </c>
      <c r="I427" s="322">
        <v>0</v>
      </c>
      <c r="J427" s="322">
        <v>0</v>
      </c>
      <c r="K427" s="322">
        <v>0</v>
      </c>
      <c r="L427" s="324">
        <v>0</v>
      </c>
      <c r="M427" s="324">
        <v>0</v>
      </c>
      <c r="N427" s="327">
        <f t="shared" ref="N427:N490" si="71">L427+M427</f>
        <v>0</v>
      </c>
      <c r="O427" s="330">
        <f>SUM(D427:K427)</f>
        <v>0</v>
      </c>
    </row>
    <row r="428" spans="1:15" ht="12.25" customHeight="1" x14ac:dyDescent="0.25">
      <c r="A428" s="313"/>
      <c r="B428" s="316"/>
      <c r="C428" s="319"/>
      <c r="D428" s="321"/>
      <c r="E428" s="323"/>
      <c r="F428" s="323"/>
      <c r="G428" s="323"/>
      <c r="H428" s="323"/>
      <c r="I428" s="323"/>
      <c r="J428" s="323"/>
      <c r="K428" s="323"/>
      <c r="L428" s="325"/>
      <c r="M428" s="325"/>
      <c r="N428" s="328"/>
      <c r="O428" s="331"/>
    </row>
    <row r="429" spans="1:15" ht="12.25" customHeight="1" thickBot="1" x14ac:dyDescent="0.3">
      <c r="A429" s="314"/>
      <c r="B429" s="317"/>
      <c r="C429" s="248">
        <f>Salaries!G145</f>
        <v>0</v>
      </c>
      <c r="D429" s="244">
        <f>SUM(D427*C429)</f>
        <v>0</v>
      </c>
      <c r="E429" s="244">
        <f>E427*C429</f>
        <v>0</v>
      </c>
      <c r="F429" s="244">
        <f>F427*C429</f>
        <v>0</v>
      </c>
      <c r="G429" s="244">
        <f>G427*C429</f>
        <v>0</v>
      </c>
      <c r="H429" s="244">
        <f>H427*C429</f>
        <v>0</v>
      </c>
      <c r="I429" s="244">
        <f>I427*C429</f>
        <v>0</v>
      </c>
      <c r="J429" s="244">
        <f>J427*C429</f>
        <v>0</v>
      </c>
      <c r="K429" s="244">
        <f>K427*C429</f>
        <v>0</v>
      </c>
      <c r="L429" s="326"/>
      <c r="M429" s="326"/>
      <c r="N429" s="329"/>
      <c r="O429" s="244">
        <f>SUM(D429:K429)</f>
        <v>0</v>
      </c>
    </row>
    <row r="430" spans="1:15" ht="12.25" customHeight="1" x14ac:dyDescent="0.25">
      <c r="A430" s="312">
        <v>142</v>
      </c>
      <c r="B430" s="315">
        <f>Salaries!B146</f>
        <v>0</v>
      </c>
      <c r="C430" s="318" t="s">
        <v>50</v>
      </c>
      <c r="D430" s="320">
        <f>SUM(Salaries!F146*0.0765)</f>
        <v>0</v>
      </c>
      <c r="E430" s="322">
        <v>0</v>
      </c>
      <c r="F430" s="322">
        <v>0</v>
      </c>
      <c r="G430" s="322">
        <v>0</v>
      </c>
      <c r="H430" s="322">
        <v>0</v>
      </c>
      <c r="I430" s="322">
        <v>0</v>
      </c>
      <c r="J430" s="322">
        <v>0</v>
      </c>
      <c r="K430" s="322">
        <v>0</v>
      </c>
      <c r="L430" s="324">
        <v>0</v>
      </c>
      <c r="M430" s="324">
        <v>0</v>
      </c>
      <c r="N430" s="327">
        <f t="shared" si="71"/>
        <v>0</v>
      </c>
      <c r="O430" s="330">
        <f>SUM(D430:K430)</f>
        <v>0</v>
      </c>
    </row>
    <row r="431" spans="1:15" ht="12.25" customHeight="1" x14ac:dyDescent="0.25">
      <c r="A431" s="313"/>
      <c r="B431" s="316"/>
      <c r="C431" s="319"/>
      <c r="D431" s="321"/>
      <c r="E431" s="323"/>
      <c r="F431" s="323"/>
      <c r="G431" s="323"/>
      <c r="H431" s="323"/>
      <c r="I431" s="323"/>
      <c r="J431" s="323"/>
      <c r="K431" s="323"/>
      <c r="L431" s="325"/>
      <c r="M431" s="325"/>
      <c r="N431" s="328"/>
      <c r="O431" s="331"/>
    </row>
    <row r="432" spans="1:15" ht="12.25" customHeight="1" thickBot="1" x14ac:dyDescent="0.3">
      <c r="A432" s="314"/>
      <c r="B432" s="317"/>
      <c r="C432" s="248">
        <f>Salaries!G146</f>
        <v>0</v>
      </c>
      <c r="D432" s="244">
        <f>SUM(D430*C432)</f>
        <v>0</v>
      </c>
      <c r="E432" s="244">
        <f>E430*C432</f>
        <v>0</v>
      </c>
      <c r="F432" s="244">
        <f>F430*C432</f>
        <v>0</v>
      </c>
      <c r="G432" s="244">
        <f>G430*C432</f>
        <v>0</v>
      </c>
      <c r="H432" s="244">
        <f>H430*C432</f>
        <v>0</v>
      </c>
      <c r="I432" s="244">
        <f>I430*C432</f>
        <v>0</v>
      </c>
      <c r="J432" s="244">
        <f>J430*C432</f>
        <v>0</v>
      </c>
      <c r="K432" s="244">
        <f>K430*C432</f>
        <v>0</v>
      </c>
      <c r="L432" s="326"/>
      <c r="M432" s="326"/>
      <c r="N432" s="329"/>
      <c r="O432" s="244">
        <f>SUM(D432:K432)</f>
        <v>0</v>
      </c>
    </row>
    <row r="433" spans="1:15" ht="12.25" customHeight="1" x14ac:dyDescent="0.25">
      <c r="A433" s="312">
        <v>143</v>
      </c>
      <c r="B433" s="315">
        <f>Salaries!B147</f>
        <v>0</v>
      </c>
      <c r="C433" s="318" t="s">
        <v>50</v>
      </c>
      <c r="D433" s="320">
        <f>SUM(Salaries!F147*0.0765)</f>
        <v>0</v>
      </c>
      <c r="E433" s="322">
        <v>0</v>
      </c>
      <c r="F433" s="322">
        <v>0</v>
      </c>
      <c r="G433" s="322">
        <v>0</v>
      </c>
      <c r="H433" s="322">
        <v>0</v>
      </c>
      <c r="I433" s="322">
        <v>0</v>
      </c>
      <c r="J433" s="322">
        <v>0</v>
      </c>
      <c r="K433" s="322">
        <v>0</v>
      </c>
      <c r="L433" s="324">
        <v>0</v>
      </c>
      <c r="M433" s="324">
        <v>0</v>
      </c>
      <c r="N433" s="327">
        <f t="shared" si="71"/>
        <v>0</v>
      </c>
      <c r="O433" s="330">
        <f>SUM(D433:K433)</f>
        <v>0</v>
      </c>
    </row>
    <row r="434" spans="1:15" ht="12.25" customHeight="1" x14ac:dyDescent="0.25">
      <c r="A434" s="313"/>
      <c r="B434" s="316"/>
      <c r="C434" s="319"/>
      <c r="D434" s="321"/>
      <c r="E434" s="323"/>
      <c r="F434" s="323"/>
      <c r="G434" s="323"/>
      <c r="H434" s="323"/>
      <c r="I434" s="323"/>
      <c r="J434" s="323"/>
      <c r="K434" s="323"/>
      <c r="L434" s="325"/>
      <c r="M434" s="325"/>
      <c r="N434" s="328"/>
      <c r="O434" s="331"/>
    </row>
    <row r="435" spans="1:15" ht="12.25" customHeight="1" thickBot="1" x14ac:dyDescent="0.3">
      <c r="A435" s="314"/>
      <c r="B435" s="317"/>
      <c r="C435" s="248">
        <f>Salaries!G147</f>
        <v>0</v>
      </c>
      <c r="D435" s="244">
        <f>SUM(D433*C435)</f>
        <v>0</v>
      </c>
      <c r="E435" s="244">
        <f>E433*C435</f>
        <v>0</v>
      </c>
      <c r="F435" s="244">
        <f>F433*C435</f>
        <v>0</v>
      </c>
      <c r="G435" s="244">
        <f>G433*C435</f>
        <v>0</v>
      </c>
      <c r="H435" s="244">
        <f>H433*C435</f>
        <v>0</v>
      </c>
      <c r="I435" s="244">
        <f>I433*C435</f>
        <v>0</v>
      </c>
      <c r="J435" s="244">
        <f>J433*C435</f>
        <v>0</v>
      </c>
      <c r="K435" s="244">
        <f>K433*C435</f>
        <v>0</v>
      </c>
      <c r="L435" s="326"/>
      <c r="M435" s="326"/>
      <c r="N435" s="329"/>
      <c r="O435" s="244">
        <f>SUM(D435:K435)</f>
        <v>0</v>
      </c>
    </row>
    <row r="436" spans="1:15" ht="12.25" customHeight="1" x14ac:dyDescent="0.25">
      <c r="A436" s="312">
        <v>144</v>
      </c>
      <c r="B436" s="315">
        <f>Salaries!B148</f>
        <v>0</v>
      </c>
      <c r="C436" s="318" t="s">
        <v>50</v>
      </c>
      <c r="D436" s="320">
        <f>SUM(Salaries!F148*0.0765)</f>
        <v>0</v>
      </c>
      <c r="E436" s="322">
        <v>0</v>
      </c>
      <c r="F436" s="322">
        <v>0</v>
      </c>
      <c r="G436" s="322">
        <v>0</v>
      </c>
      <c r="H436" s="322">
        <v>0</v>
      </c>
      <c r="I436" s="322">
        <v>0</v>
      </c>
      <c r="J436" s="322">
        <v>0</v>
      </c>
      <c r="K436" s="322">
        <v>0</v>
      </c>
      <c r="L436" s="324">
        <v>0</v>
      </c>
      <c r="M436" s="324">
        <v>0</v>
      </c>
      <c r="N436" s="327">
        <f t="shared" si="71"/>
        <v>0</v>
      </c>
      <c r="O436" s="330">
        <f>SUM(D436:K436)</f>
        <v>0</v>
      </c>
    </row>
    <row r="437" spans="1:15" ht="12.25" customHeight="1" x14ac:dyDescent="0.25">
      <c r="A437" s="313"/>
      <c r="B437" s="316"/>
      <c r="C437" s="319"/>
      <c r="D437" s="321"/>
      <c r="E437" s="323"/>
      <c r="F437" s="323"/>
      <c r="G437" s="323"/>
      <c r="H437" s="323"/>
      <c r="I437" s="323"/>
      <c r="J437" s="323"/>
      <c r="K437" s="323"/>
      <c r="L437" s="325"/>
      <c r="M437" s="325"/>
      <c r="N437" s="328"/>
      <c r="O437" s="331"/>
    </row>
    <row r="438" spans="1:15" ht="12.25" customHeight="1" thickBot="1" x14ac:dyDescent="0.3">
      <c r="A438" s="314"/>
      <c r="B438" s="317"/>
      <c r="C438" s="248">
        <f>Salaries!G148</f>
        <v>0</v>
      </c>
      <c r="D438" s="244">
        <f>SUM(D436*C438)</f>
        <v>0</v>
      </c>
      <c r="E438" s="244">
        <f>E436*C438</f>
        <v>0</v>
      </c>
      <c r="F438" s="244">
        <f>F436*C438</f>
        <v>0</v>
      </c>
      <c r="G438" s="244">
        <f>G436*C438</f>
        <v>0</v>
      </c>
      <c r="H438" s="244">
        <f>H436*C438</f>
        <v>0</v>
      </c>
      <c r="I438" s="244">
        <f>I436*C438</f>
        <v>0</v>
      </c>
      <c r="J438" s="244">
        <f>J436*C438</f>
        <v>0</v>
      </c>
      <c r="K438" s="244">
        <f>K436*C438</f>
        <v>0</v>
      </c>
      <c r="L438" s="326"/>
      <c r="M438" s="326"/>
      <c r="N438" s="329"/>
      <c r="O438" s="244">
        <f>SUM(D438:K438)</f>
        <v>0</v>
      </c>
    </row>
    <row r="439" spans="1:15" ht="12.25" customHeight="1" x14ac:dyDescent="0.25">
      <c r="A439" s="312">
        <v>145</v>
      </c>
      <c r="B439" s="315">
        <f>Salaries!B149</f>
        <v>0</v>
      </c>
      <c r="C439" s="318" t="s">
        <v>50</v>
      </c>
      <c r="D439" s="320">
        <f>SUM(Salaries!F149*0.0765)</f>
        <v>0</v>
      </c>
      <c r="E439" s="322">
        <v>0</v>
      </c>
      <c r="F439" s="322">
        <v>0</v>
      </c>
      <c r="G439" s="322">
        <v>0</v>
      </c>
      <c r="H439" s="322">
        <v>0</v>
      </c>
      <c r="I439" s="322">
        <v>0</v>
      </c>
      <c r="J439" s="322">
        <v>0</v>
      </c>
      <c r="K439" s="322">
        <v>0</v>
      </c>
      <c r="L439" s="324">
        <v>0</v>
      </c>
      <c r="M439" s="324">
        <v>0</v>
      </c>
      <c r="N439" s="327">
        <f t="shared" si="71"/>
        <v>0</v>
      </c>
      <c r="O439" s="330">
        <f>SUM(D439:K439)</f>
        <v>0</v>
      </c>
    </row>
    <row r="440" spans="1:15" ht="12.25" customHeight="1" x14ac:dyDescent="0.25">
      <c r="A440" s="313"/>
      <c r="B440" s="316"/>
      <c r="C440" s="319"/>
      <c r="D440" s="321"/>
      <c r="E440" s="323"/>
      <c r="F440" s="323"/>
      <c r="G440" s="323"/>
      <c r="H440" s="323"/>
      <c r="I440" s="323"/>
      <c r="J440" s="323"/>
      <c r="K440" s="323"/>
      <c r="L440" s="325"/>
      <c r="M440" s="325"/>
      <c r="N440" s="328"/>
      <c r="O440" s="331"/>
    </row>
    <row r="441" spans="1:15" ht="12.25" customHeight="1" thickBot="1" x14ac:dyDescent="0.3">
      <c r="A441" s="314"/>
      <c r="B441" s="317"/>
      <c r="C441" s="248">
        <f>Salaries!G149</f>
        <v>0</v>
      </c>
      <c r="D441" s="244">
        <f>SUM(D439*C441)</f>
        <v>0</v>
      </c>
      <c r="E441" s="244">
        <f>E439*C441</f>
        <v>0</v>
      </c>
      <c r="F441" s="244">
        <f>F439*C441</f>
        <v>0</v>
      </c>
      <c r="G441" s="244">
        <f>G439*C441</f>
        <v>0</v>
      </c>
      <c r="H441" s="244">
        <f>H439*C441</f>
        <v>0</v>
      </c>
      <c r="I441" s="244">
        <f>I439*C441</f>
        <v>0</v>
      </c>
      <c r="J441" s="244">
        <f>J439*C441</f>
        <v>0</v>
      </c>
      <c r="K441" s="244">
        <f>K439*C441</f>
        <v>0</v>
      </c>
      <c r="L441" s="326"/>
      <c r="M441" s="326"/>
      <c r="N441" s="329"/>
      <c r="O441" s="244">
        <f>SUM(D441:K441)</f>
        <v>0</v>
      </c>
    </row>
    <row r="442" spans="1:15" ht="12.25" customHeight="1" x14ac:dyDescent="0.25">
      <c r="A442" s="312">
        <v>146</v>
      </c>
      <c r="B442" s="315">
        <f>Salaries!B150</f>
        <v>0</v>
      </c>
      <c r="C442" s="318" t="s">
        <v>50</v>
      </c>
      <c r="D442" s="320">
        <f>SUM(Salaries!F150*0.0765)</f>
        <v>0</v>
      </c>
      <c r="E442" s="322">
        <v>0</v>
      </c>
      <c r="F442" s="322">
        <v>0</v>
      </c>
      <c r="G442" s="322">
        <v>0</v>
      </c>
      <c r="H442" s="322">
        <v>0</v>
      </c>
      <c r="I442" s="322">
        <v>0</v>
      </c>
      <c r="J442" s="322">
        <v>0</v>
      </c>
      <c r="K442" s="322">
        <v>0</v>
      </c>
      <c r="L442" s="324">
        <v>0</v>
      </c>
      <c r="M442" s="324">
        <v>0</v>
      </c>
      <c r="N442" s="327">
        <f t="shared" si="71"/>
        <v>0</v>
      </c>
      <c r="O442" s="330">
        <f>SUM(D442:K442)</f>
        <v>0</v>
      </c>
    </row>
    <row r="443" spans="1:15" ht="12.25" customHeight="1" x14ac:dyDescent="0.25">
      <c r="A443" s="313"/>
      <c r="B443" s="316"/>
      <c r="C443" s="319"/>
      <c r="D443" s="321"/>
      <c r="E443" s="323"/>
      <c r="F443" s="323"/>
      <c r="G443" s="323"/>
      <c r="H443" s="323"/>
      <c r="I443" s="323"/>
      <c r="J443" s="323"/>
      <c r="K443" s="323"/>
      <c r="L443" s="325"/>
      <c r="M443" s="325"/>
      <c r="N443" s="328"/>
      <c r="O443" s="331"/>
    </row>
    <row r="444" spans="1:15" ht="12.25" customHeight="1" thickBot="1" x14ac:dyDescent="0.3">
      <c r="A444" s="314"/>
      <c r="B444" s="317"/>
      <c r="C444" s="248">
        <f>Salaries!G150</f>
        <v>0</v>
      </c>
      <c r="D444" s="244">
        <f>SUM(D442*C444)</f>
        <v>0</v>
      </c>
      <c r="E444" s="244">
        <f>E442*C444</f>
        <v>0</v>
      </c>
      <c r="F444" s="244">
        <f>F442*C444</f>
        <v>0</v>
      </c>
      <c r="G444" s="244">
        <f>G442*C444</f>
        <v>0</v>
      </c>
      <c r="H444" s="244">
        <f>H442*C444</f>
        <v>0</v>
      </c>
      <c r="I444" s="244">
        <f>I442*C444</f>
        <v>0</v>
      </c>
      <c r="J444" s="244">
        <f>J442*C444</f>
        <v>0</v>
      </c>
      <c r="K444" s="244">
        <f>K442*C444</f>
        <v>0</v>
      </c>
      <c r="L444" s="326"/>
      <c r="M444" s="326"/>
      <c r="N444" s="329"/>
      <c r="O444" s="244">
        <f>SUM(D444:K444)</f>
        <v>0</v>
      </c>
    </row>
    <row r="445" spans="1:15" ht="12.25" customHeight="1" x14ac:dyDescent="0.25">
      <c r="A445" s="312">
        <v>147</v>
      </c>
      <c r="B445" s="315">
        <f>Salaries!B151</f>
        <v>0</v>
      </c>
      <c r="C445" s="318" t="s">
        <v>50</v>
      </c>
      <c r="D445" s="320">
        <f>SUM(Salaries!F151*0.0765)</f>
        <v>0</v>
      </c>
      <c r="E445" s="322">
        <v>0</v>
      </c>
      <c r="F445" s="322">
        <v>0</v>
      </c>
      <c r="G445" s="322">
        <v>0</v>
      </c>
      <c r="H445" s="322">
        <v>0</v>
      </c>
      <c r="I445" s="322">
        <v>0</v>
      </c>
      <c r="J445" s="322">
        <v>0</v>
      </c>
      <c r="K445" s="322">
        <v>0</v>
      </c>
      <c r="L445" s="324">
        <v>0</v>
      </c>
      <c r="M445" s="324">
        <v>0</v>
      </c>
      <c r="N445" s="327">
        <f t="shared" si="71"/>
        <v>0</v>
      </c>
      <c r="O445" s="330">
        <f>SUM(D445:K445)</f>
        <v>0</v>
      </c>
    </row>
    <row r="446" spans="1:15" ht="12.25" customHeight="1" x14ac:dyDescent="0.25">
      <c r="A446" s="313"/>
      <c r="B446" s="316"/>
      <c r="C446" s="319"/>
      <c r="D446" s="321"/>
      <c r="E446" s="323"/>
      <c r="F446" s="323"/>
      <c r="G446" s="323"/>
      <c r="H446" s="323"/>
      <c r="I446" s="323"/>
      <c r="J446" s="323"/>
      <c r="K446" s="323"/>
      <c r="L446" s="325"/>
      <c r="M446" s="325"/>
      <c r="N446" s="328"/>
      <c r="O446" s="331"/>
    </row>
    <row r="447" spans="1:15" ht="12.25" customHeight="1" thickBot="1" x14ac:dyDescent="0.3">
      <c r="A447" s="314"/>
      <c r="B447" s="317"/>
      <c r="C447" s="248">
        <f>Salaries!G151</f>
        <v>0</v>
      </c>
      <c r="D447" s="244">
        <f>SUM(D445*C447)</f>
        <v>0</v>
      </c>
      <c r="E447" s="244">
        <f>E445*C447</f>
        <v>0</v>
      </c>
      <c r="F447" s="244">
        <f>F445*C447</f>
        <v>0</v>
      </c>
      <c r="G447" s="244">
        <f>G445*C447</f>
        <v>0</v>
      </c>
      <c r="H447" s="244">
        <f>H445*C447</f>
        <v>0</v>
      </c>
      <c r="I447" s="244">
        <f>I445*C447</f>
        <v>0</v>
      </c>
      <c r="J447" s="244">
        <f>J445*C447</f>
        <v>0</v>
      </c>
      <c r="K447" s="244">
        <f>K445*C447</f>
        <v>0</v>
      </c>
      <c r="L447" s="326"/>
      <c r="M447" s="326"/>
      <c r="N447" s="329"/>
      <c r="O447" s="244">
        <f>SUM(D447:K447)</f>
        <v>0</v>
      </c>
    </row>
    <row r="448" spans="1:15" ht="12.25" customHeight="1" x14ac:dyDescent="0.25">
      <c r="A448" s="312">
        <v>148</v>
      </c>
      <c r="B448" s="315">
        <f>Salaries!B152</f>
        <v>0</v>
      </c>
      <c r="C448" s="318" t="s">
        <v>50</v>
      </c>
      <c r="D448" s="320">
        <f>SUM(Salaries!F152*0.0765)</f>
        <v>0</v>
      </c>
      <c r="E448" s="322">
        <v>0</v>
      </c>
      <c r="F448" s="322">
        <v>0</v>
      </c>
      <c r="G448" s="322">
        <v>0</v>
      </c>
      <c r="H448" s="322">
        <v>0</v>
      </c>
      <c r="I448" s="322">
        <v>0</v>
      </c>
      <c r="J448" s="322">
        <v>0</v>
      </c>
      <c r="K448" s="322">
        <v>0</v>
      </c>
      <c r="L448" s="324">
        <v>0</v>
      </c>
      <c r="M448" s="324">
        <v>0</v>
      </c>
      <c r="N448" s="327">
        <f t="shared" si="71"/>
        <v>0</v>
      </c>
      <c r="O448" s="330">
        <f>SUM(D448:K448)</f>
        <v>0</v>
      </c>
    </row>
    <row r="449" spans="1:15" ht="12.25" customHeight="1" x14ac:dyDescent="0.25">
      <c r="A449" s="313"/>
      <c r="B449" s="316"/>
      <c r="C449" s="319"/>
      <c r="D449" s="321"/>
      <c r="E449" s="323"/>
      <c r="F449" s="323"/>
      <c r="G449" s="323"/>
      <c r="H449" s="323"/>
      <c r="I449" s="323"/>
      <c r="J449" s="323"/>
      <c r="K449" s="323"/>
      <c r="L449" s="325"/>
      <c r="M449" s="325"/>
      <c r="N449" s="328"/>
      <c r="O449" s="331"/>
    </row>
    <row r="450" spans="1:15" ht="12.25" customHeight="1" thickBot="1" x14ac:dyDescent="0.3">
      <c r="A450" s="314"/>
      <c r="B450" s="317"/>
      <c r="C450" s="248">
        <f>Salaries!G152</f>
        <v>0</v>
      </c>
      <c r="D450" s="244">
        <f>SUM(D448*C450)</f>
        <v>0</v>
      </c>
      <c r="E450" s="244">
        <f>E448*C450</f>
        <v>0</v>
      </c>
      <c r="F450" s="244">
        <f>F448*C450</f>
        <v>0</v>
      </c>
      <c r="G450" s="244">
        <f>G448*C450</f>
        <v>0</v>
      </c>
      <c r="H450" s="244">
        <f>H448*C450</f>
        <v>0</v>
      </c>
      <c r="I450" s="244">
        <f>I448*C450</f>
        <v>0</v>
      </c>
      <c r="J450" s="244">
        <f>J448*C450</f>
        <v>0</v>
      </c>
      <c r="K450" s="244">
        <f>K448*C450</f>
        <v>0</v>
      </c>
      <c r="L450" s="326"/>
      <c r="M450" s="326"/>
      <c r="N450" s="329"/>
      <c r="O450" s="244">
        <f>SUM(D450:K450)</f>
        <v>0</v>
      </c>
    </row>
    <row r="451" spans="1:15" ht="12.25" customHeight="1" x14ac:dyDescent="0.25">
      <c r="A451" s="312">
        <v>149</v>
      </c>
      <c r="B451" s="315">
        <f>Salaries!B153</f>
        <v>0</v>
      </c>
      <c r="C451" s="318" t="s">
        <v>50</v>
      </c>
      <c r="D451" s="320">
        <f>SUM(Salaries!F153*0.0765)</f>
        <v>0</v>
      </c>
      <c r="E451" s="322">
        <v>0</v>
      </c>
      <c r="F451" s="322">
        <v>0</v>
      </c>
      <c r="G451" s="322">
        <v>0</v>
      </c>
      <c r="H451" s="322">
        <v>0</v>
      </c>
      <c r="I451" s="322">
        <v>0</v>
      </c>
      <c r="J451" s="322">
        <v>0</v>
      </c>
      <c r="K451" s="322">
        <v>0</v>
      </c>
      <c r="L451" s="324">
        <v>0</v>
      </c>
      <c r="M451" s="324">
        <v>0</v>
      </c>
      <c r="N451" s="327">
        <f t="shared" si="71"/>
        <v>0</v>
      </c>
      <c r="O451" s="330">
        <f>SUM(D451:K451)</f>
        <v>0</v>
      </c>
    </row>
    <row r="452" spans="1:15" ht="12.25" customHeight="1" x14ac:dyDescent="0.25">
      <c r="A452" s="313"/>
      <c r="B452" s="316"/>
      <c r="C452" s="319"/>
      <c r="D452" s="321"/>
      <c r="E452" s="323"/>
      <c r="F452" s="323"/>
      <c r="G452" s="323"/>
      <c r="H452" s="323"/>
      <c r="I452" s="323"/>
      <c r="J452" s="323"/>
      <c r="K452" s="323"/>
      <c r="L452" s="325"/>
      <c r="M452" s="325"/>
      <c r="N452" s="328"/>
      <c r="O452" s="331"/>
    </row>
    <row r="453" spans="1:15" ht="12.25" customHeight="1" thickBot="1" x14ac:dyDescent="0.3">
      <c r="A453" s="314"/>
      <c r="B453" s="317"/>
      <c r="C453" s="248">
        <f>Salaries!G153</f>
        <v>0</v>
      </c>
      <c r="D453" s="244">
        <f>SUM(D451*C453)</f>
        <v>0</v>
      </c>
      <c r="E453" s="244">
        <f>E451*C453</f>
        <v>0</v>
      </c>
      <c r="F453" s="244">
        <f>F451*C453</f>
        <v>0</v>
      </c>
      <c r="G453" s="244">
        <f>G451*C453</f>
        <v>0</v>
      </c>
      <c r="H453" s="244">
        <f>H451*C453</f>
        <v>0</v>
      </c>
      <c r="I453" s="244">
        <f>I451*C453</f>
        <v>0</v>
      </c>
      <c r="J453" s="244">
        <f>J451*C453</f>
        <v>0</v>
      </c>
      <c r="K453" s="244">
        <f>K451*C453</f>
        <v>0</v>
      </c>
      <c r="L453" s="326"/>
      <c r="M453" s="326"/>
      <c r="N453" s="329"/>
      <c r="O453" s="244">
        <f>SUM(D453:K453)</f>
        <v>0</v>
      </c>
    </row>
    <row r="454" spans="1:15" ht="12.25" customHeight="1" x14ac:dyDescent="0.25">
      <c r="A454" s="312">
        <v>150</v>
      </c>
      <c r="B454" s="315">
        <f>Salaries!B154</f>
        <v>0</v>
      </c>
      <c r="C454" s="318" t="s">
        <v>50</v>
      </c>
      <c r="D454" s="320">
        <f>SUM(Salaries!F154*0.0765)</f>
        <v>0</v>
      </c>
      <c r="E454" s="322">
        <v>0</v>
      </c>
      <c r="F454" s="322">
        <v>0</v>
      </c>
      <c r="G454" s="322">
        <v>0</v>
      </c>
      <c r="H454" s="322">
        <v>0</v>
      </c>
      <c r="I454" s="322">
        <v>0</v>
      </c>
      <c r="J454" s="322">
        <v>0</v>
      </c>
      <c r="K454" s="322">
        <v>0</v>
      </c>
      <c r="L454" s="324">
        <v>0</v>
      </c>
      <c r="M454" s="324">
        <v>0</v>
      </c>
      <c r="N454" s="327">
        <f t="shared" si="71"/>
        <v>0</v>
      </c>
      <c r="O454" s="330">
        <f>SUM(D454:K454)</f>
        <v>0</v>
      </c>
    </row>
    <row r="455" spans="1:15" ht="12.25" customHeight="1" x14ac:dyDescent="0.25">
      <c r="A455" s="313"/>
      <c r="B455" s="316"/>
      <c r="C455" s="319"/>
      <c r="D455" s="321"/>
      <c r="E455" s="323"/>
      <c r="F455" s="323"/>
      <c r="G455" s="323"/>
      <c r="H455" s="323"/>
      <c r="I455" s="323"/>
      <c r="J455" s="323"/>
      <c r="K455" s="323"/>
      <c r="L455" s="325"/>
      <c r="M455" s="325"/>
      <c r="N455" s="328"/>
      <c r="O455" s="331"/>
    </row>
    <row r="456" spans="1:15" ht="12.25" customHeight="1" thickBot="1" x14ac:dyDescent="0.3">
      <c r="A456" s="314"/>
      <c r="B456" s="317"/>
      <c r="C456" s="248">
        <f>Salaries!G154</f>
        <v>0</v>
      </c>
      <c r="D456" s="244">
        <f>SUM(D454*C456)</f>
        <v>0</v>
      </c>
      <c r="E456" s="244">
        <f>E454*C456</f>
        <v>0</v>
      </c>
      <c r="F456" s="244">
        <f>F454*C456</f>
        <v>0</v>
      </c>
      <c r="G456" s="244">
        <f>G454*C456</f>
        <v>0</v>
      </c>
      <c r="H456" s="244">
        <f>H454*C456</f>
        <v>0</v>
      </c>
      <c r="I456" s="244">
        <f>I454*C456</f>
        <v>0</v>
      </c>
      <c r="J456" s="244">
        <f>J454*C456</f>
        <v>0</v>
      </c>
      <c r="K456" s="244">
        <f>K454*C456</f>
        <v>0</v>
      </c>
      <c r="L456" s="326"/>
      <c r="M456" s="326"/>
      <c r="N456" s="329"/>
      <c r="O456" s="244">
        <f>SUM(D456:K456)</f>
        <v>0</v>
      </c>
    </row>
    <row r="457" spans="1:15" ht="12.25" customHeight="1" x14ac:dyDescent="0.25">
      <c r="A457" s="312">
        <v>151</v>
      </c>
      <c r="B457" s="315">
        <f>Salaries!B155</f>
        <v>0</v>
      </c>
      <c r="C457" s="318" t="s">
        <v>50</v>
      </c>
      <c r="D457" s="320">
        <f>SUM(Salaries!F155*0.0765)</f>
        <v>0</v>
      </c>
      <c r="E457" s="322">
        <v>0</v>
      </c>
      <c r="F457" s="322">
        <v>0</v>
      </c>
      <c r="G457" s="322">
        <v>0</v>
      </c>
      <c r="H457" s="322">
        <v>0</v>
      </c>
      <c r="I457" s="322">
        <v>0</v>
      </c>
      <c r="J457" s="322">
        <v>0</v>
      </c>
      <c r="K457" s="322">
        <v>0</v>
      </c>
      <c r="L457" s="324">
        <v>0</v>
      </c>
      <c r="M457" s="324">
        <v>0</v>
      </c>
      <c r="N457" s="327">
        <f t="shared" si="71"/>
        <v>0</v>
      </c>
      <c r="O457" s="330">
        <f>SUM(D457:K457)</f>
        <v>0</v>
      </c>
    </row>
    <row r="458" spans="1:15" ht="12.25" customHeight="1" x14ac:dyDescent="0.25">
      <c r="A458" s="313"/>
      <c r="B458" s="316"/>
      <c r="C458" s="319"/>
      <c r="D458" s="321"/>
      <c r="E458" s="323"/>
      <c r="F458" s="323"/>
      <c r="G458" s="323"/>
      <c r="H458" s="323"/>
      <c r="I458" s="323"/>
      <c r="J458" s="323"/>
      <c r="K458" s="323"/>
      <c r="L458" s="325"/>
      <c r="M458" s="325"/>
      <c r="N458" s="328"/>
      <c r="O458" s="331"/>
    </row>
    <row r="459" spans="1:15" ht="12.25" customHeight="1" thickBot="1" x14ac:dyDescent="0.3">
      <c r="A459" s="314"/>
      <c r="B459" s="317"/>
      <c r="C459" s="248">
        <f>Salaries!G155</f>
        <v>0</v>
      </c>
      <c r="D459" s="244">
        <f>SUM(D457*C459)</f>
        <v>0</v>
      </c>
      <c r="E459" s="244">
        <f>E457*C459</f>
        <v>0</v>
      </c>
      <c r="F459" s="244">
        <f>F457*C459</f>
        <v>0</v>
      </c>
      <c r="G459" s="244">
        <f>G457*C459</f>
        <v>0</v>
      </c>
      <c r="H459" s="244">
        <f>H457*C459</f>
        <v>0</v>
      </c>
      <c r="I459" s="244">
        <f>I457*C459</f>
        <v>0</v>
      </c>
      <c r="J459" s="244">
        <f>J457*C459</f>
        <v>0</v>
      </c>
      <c r="K459" s="244">
        <f>K457*C459</f>
        <v>0</v>
      </c>
      <c r="L459" s="326"/>
      <c r="M459" s="326"/>
      <c r="N459" s="329"/>
      <c r="O459" s="244">
        <f>SUM(D459:K459)</f>
        <v>0</v>
      </c>
    </row>
    <row r="460" spans="1:15" ht="12.25" customHeight="1" x14ac:dyDescent="0.25">
      <c r="A460" s="312">
        <v>152</v>
      </c>
      <c r="B460" s="315">
        <f>Salaries!B156</f>
        <v>0</v>
      </c>
      <c r="C460" s="318" t="s">
        <v>50</v>
      </c>
      <c r="D460" s="320">
        <f>SUM(Salaries!F156*0.0765)</f>
        <v>0</v>
      </c>
      <c r="E460" s="322">
        <v>0</v>
      </c>
      <c r="F460" s="322">
        <v>0</v>
      </c>
      <c r="G460" s="322">
        <v>0</v>
      </c>
      <c r="H460" s="322">
        <v>0</v>
      </c>
      <c r="I460" s="322">
        <v>0</v>
      </c>
      <c r="J460" s="322">
        <v>0</v>
      </c>
      <c r="K460" s="322">
        <v>0</v>
      </c>
      <c r="L460" s="324">
        <v>0</v>
      </c>
      <c r="M460" s="324">
        <v>0</v>
      </c>
      <c r="N460" s="327">
        <f t="shared" si="71"/>
        <v>0</v>
      </c>
      <c r="O460" s="330">
        <f>SUM(D460:K460)</f>
        <v>0</v>
      </c>
    </row>
    <row r="461" spans="1:15" ht="12.25" customHeight="1" x14ac:dyDescent="0.25">
      <c r="A461" s="313"/>
      <c r="B461" s="316"/>
      <c r="C461" s="319"/>
      <c r="D461" s="321"/>
      <c r="E461" s="323"/>
      <c r="F461" s="323"/>
      <c r="G461" s="323"/>
      <c r="H461" s="323"/>
      <c r="I461" s="323"/>
      <c r="J461" s="323"/>
      <c r="K461" s="323"/>
      <c r="L461" s="325"/>
      <c r="M461" s="325"/>
      <c r="N461" s="328"/>
      <c r="O461" s="331"/>
    </row>
    <row r="462" spans="1:15" ht="12.25" customHeight="1" thickBot="1" x14ac:dyDescent="0.3">
      <c r="A462" s="314"/>
      <c r="B462" s="317"/>
      <c r="C462" s="248">
        <f>Salaries!G156</f>
        <v>0</v>
      </c>
      <c r="D462" s="244">
        <f>SUM(D460*C462)</f>
        <v>0</v>
      </c>
      <c r="E462" s="244">
        <f>E460*C462</f>
        <v>0</v>
      </c>
      <c r="F462" s="244">
        <f>F460*C462</f>
        <v>0</v>
      </c>
      <c r="G462" s="244">
        <f>G460*C462</f>
        <v>0</v>
      </c>
      <c r="H462" s="244">
        <f>H460*C462</f>
        <v>0</v>
      </c>
      <c r="I462" s="244">
        <f>I460*C462</f>
        <v>0</v>
      </c>
      <c r="J462" s="244">
        <f>J460*C462</f>
        <v>0</v>
      </c>
      <c r="K462" s="244">
        <f>K460*C462</f>
        <v>0</v>
      </c>
      <c r="L462" s="326"/>
      <c r="M462" s="326"/>
      <c r="N462" s="329"/>
      <c r="O462" s="244">
        <f>SUM(D462:K462)</f>
        <v>0</v>
      </c>
    </row>
    <row r="463" spans="1:15" ht="12.25" customHeight="1" x14ac:dyDescent="0.25">
      <c r="A463" s="312">
        <v>153</v>
      </c>
      <c r="B463" s="315">
        <f>Salaries!B157</f>
        <v>0</v>
      </c>
      <c r="C463" s="318" t="s">
        <v>50</v>
      </c>
      <c r="D463" s="320">
        <f>SUM(Salaries!F157*0.0765)</f>
        <v>0</v>
      </c>
      <c r="E463" s="322">
        <v>0</v>
      </c>
      <c r="F463" s="322">
        <v>0</v>
      </c>
      <c r="G463" s="322">
        <v>0</v>
      </c>
      <c r="H463" s="322">
        <v>0</v>
      </c>
      <c r="I463" s="322">
        <v>0</v>
      </c>
      <c r="J463" s="322">
        <v>0</v>
      </c>
      <c r="K463" s="322">
        <v>0</v>
      </c>
      <c r="L463" s="324">
        <v>0</v>
      </c>
      <c r="M463" s="324">
        <v>0</v>
      </c>
      <c r="N463" s="327">
        <f t="shared" si="71"/>
        <v>0</v>
      </c>
      <c r="O463" s="330">
        <f>SUM(D463:K463)</f>
        <v>0</v>
      </c>
    </row>
    <row r="464" spans="1:15" ht="12.25" customHeight="1" x14ac:dyDescent="0.25">
      <c r="A464" s="313"/>
      <c r="B464" s="316"/>
      <c r="C464" s="319"/>
      <c r="D464" s="321"/>
      <c r="E464" s="323"/>
      <c r="F464" s="323"/>
      <c r="G464" s="323"/>
      <c r="H464" s="323"/>
      <c r="I464" s="323"/>
      <c r="J464" s="323"/>
      <c r="K464" s="323"/>
      <c r="L464" s="325"/>
      <c r="M464" s="325"/>
      <c r="N464" s="328"/>
      <c r="O464" s="331"/>
    </row>
    <row r="465" spans="1:15" ht="12.25" customHeight="1" thickBot="1" x14ac:dyDescent="0.3">
      <c r="A465" s="314"/>
      <c r="B465" s="317"/>
      <c r="C465" s="248">
        <f>Salaries!G157</f>
        <v>0</v>
      </c>
      <c r="D465" s="244">
        <f>SUM(D463*C465)</f>
        <v>0</v>
      </c>
      <c r="E465" s="244">
        <f>E463*C465</f>
        <v>0</v>
      </c>
      <c r="F465" s="244">
        <f>F463*C465</f>
        <v>0</v>
      </c>
      <c r="G465" s="244">
        <f>G463*C465</f>
        <v>0</v>
      </c>
      <c r="H465" s="244">
        <f>H463*C465</f>
        <v>0</v>
      </c>
      <c r="I465" s="244">
        <f>I463*C465</f>
        <v>0</v>
      </c>
      <c r="J465" s="244">
        <f>J463*C465</f>
        <v>0</v>
      </c>
      <c r="K465" s="244">
        <f>K463*C465</f>
        <v>0</v>
      </c>
      <c r="L465" s="326"/>
      <c r="M465" s="326"/>
      <c r="N465" s="329"/>
      <c r="O465" s="244">
        <f>SUM(D465:K465)</f>
        <v>0</v>
      </c>
    </row>
    <row r="466" spans="1:15" ht="12.25" customHeight="1" x14ac:dyDescent="0.25">
      <c r="A466" s="312">
        <v>154</v>
      </c>
      <c r="B466" s="315">
        <f>Salaries!B158</f>
        <v>0</v>
      </c>
      <c r="C466" s="318" t="s">
        <v>50</v>
      </c>
      <c r="D466" s="320">
        <f>SUM(Salaries!F158*0.0765)</f>
        <v>0</v>
      </c>
      <c r="E466" s="322">
        <v>0</v>
      </c>
      <c r="F466" s="322">
        <v>0</v>
      </c>
      <c r="G466" s="322">
        <v>0</v>
      </c>
      <c r="H466" s="322">
        <v>0</v>
      </c>
      <c r="I466" s="322">
        <v>0</v>
      </c>
      <c r="J466" s="322">
        <v>0</v>
      </c>
      <c r="K466" s="322">
        <v>0</v>
      </c>
      <c r="L466" s="324">
        <v>0</v>
      </c>
      <c r="M466" s="324">
        <v>0</v>
      </c>
      <c r="N466" s="327">
        <f t="shared" si="71"/>
        <v>0</v>
      </c>
      <c r="O466" s="330">
        <f>SUM(D466:K466)</f>
        <v>0</v>
      </c>
    </row>
    <row r="467" spans="1:15" ht="12.25" customHeight="1" x14ac:dyDescent="0.25">
      <c r="A467" s="313"/>
      <c r="B467" s="316"/>
      <c r="C467" s="319"/>
      <c r="D467" s="321"/>
      <c r="E467" s="323"/>
      <c r="F467" s="323"/>
      <c r="G467" s="323"/>
      <c r="H467" s="323"/>
      <c r="I467" s="323"/>
      <c r="J467" s="323"/>
      <c r="K467" s="323"/>
      <c r="L467" s="325"/>
      <c r="M467" s="325"/>
      <c r="N467" s="328"/>
      <c r="O467" s="331"/>
    </row>
    <row r="468" spans="1:15" ht="12.25" customHeight="1" thickBot="1" x14ac:dyDescent="0.3">
      <c r="A468" s="314"/>
      <c r="B468" s="317"/>
      <c r="C468" s="248">
        <f>Salaries!G158</f>
        <v>0</v>
      </c>
      <c r="D468" s="244">
        <f>SUM(D466*C468)</f>
        <v>0</v>
      </c>
      <c r="E468" s="244">
        <f>E466*C468</f>
        <v>0</v>
      </c>
      <c r="F468" s="244">
        <f>F466*C468</f>
        <v>0</v>
      </c>
      <c r="G468" s="244">
        <f>G466*C468</f>
        <v>0</v>
      </c>
      <c r="H468" s="244">
        <f>H466*C468</f>
        <v>0</v>
      </c>
      <c r="I468" s="244">
        <f>I466*C468</f>
        <v>0</v>
      </c>
      <c r="J468" s="244">
        <f>J466*C468</f>
        <v>0</v>
      </c>
      <c r="K468" s="244">
        <f>K466*C468</f>
        <v>0</v>
      </c>
      <c r="L468" s="326"/>
      <c r="M468" s="326"/>
      <c r="N468" s="329"/>
      <c r="O468" s="244">
        <f>SUM(D468:K468)</f>
        <v>0</v>
      </c>
    </row>
    <row r="469" spans="1:15" ht="12.25" customHeight="1" x14ac:dyDescent="0.25">
      <c r="A469" s="312">
        <v>155</v>
      </c>
      <c r="B469" s="315">
        <f>Salaries!B159</f>
        <v>0</v>
      </c>
      <c r="C469" s="318" t="s">
        <v>50</v>
      </c>
      <c r="D469" s="320">
        <f>SUM(Salaries!F159*0.0765)</f>
        <v>0</v>
      </c>
      <c r="E469" s="322">
        <v>0</v>
      </c>
      <c r="F469" s="322">
        <v>0</v>
      </c>
      <c r="G469" s="322">
        <v>0</v>
      </c>
      <c r="H469" s="322">
        <v>0</v>
      </c>
      <c r="I469" s="322">
        <v>0</v>
      </c>
      <c r="J469" s="322">
        <v>0</v>
      </c>
      <c r="K469" s="322">
        <v>0</v>
      </c>
      <c r="L469" s="324">
        <v>0</v>
      </c>
      <c r="M469" s="324">
        <v>0</v>
      </c>
      <c r="N469" s="327">
        <f t="shared" si="71"/>
        <v>0</v>
      </c>
      <c r="O469" s="330">
        <f>SUM(D469:K469)</f>
        <v>0</v>
      </c>
    </row>
    <row r="470" spans="1:15" ht="12.25" customHeight="1" x14ac:dyDescent="0.25">
      <c r="A470" s="313"/>
      <c r="B470" s="316"/>
      <c r="C470" s="319"/>
      <c r="D470" s="321"/>
      <c r="E470" s="323"/>
      <c r="F470" s="323"/>
      <c r="G470" s="323"/>
      <c r="H470" s="323"/>
      <c r="I470" s="323"/>
      <c r="J470" s="323"/>
      <c r="K470" s="323"/>
      <c r="L470" s="325"/>
      <c r="M470" s="325"/>
      <c r="N470" s="328"/>
      <c r="O470" s="331"/>
    </row>
    <row r="471" spans="1:15" ht="12.25" customHeight="1" thickBot="1" x14ac:dyDescent="0.3">
      <c r="A471" s="314"/>
      <c r="B471" s="317"/>
      <c r="C471" s="248">
        <f>Salaries!G159</f>
        <v>0</v>
      </c>
      <c r="D471" s="244">
        <f>SUM(D469*C471)</f>
        <v>0</v>
      </c>
      <c r="E471" s="244">
        <f>E469*C471</f>
        <v>0</v>
      </c>
      <c r="F471" s="244">
        <f>F469*C471</f>
        <v>0</v>
      </c>
      <c r="G471" s="244">
        <f>G469*C471</f>
        <v>0</v>
      </c>
      <c r="H471" s="244">
        <f>H469*C471</f>
        <v>0</v>
      </c>
      <c r="I471" s="244">
        <f>I469*C471</f>
        <v>0</v>
      </c>
      <c r="J471" s="244">
        <f>J469*C471</f>
        <v>0</v>
      </c>
      <c r="K471" s="244">
        <f>K469*C471</f>
        <v>0</v>
      </c>
      <c r="L471" s="326"/>
      <c r="M471" s="326"/>
      <c r="N471" s="329"/>
      <c r="O471" s="244">
        <f>SUM(D471:K471)</f>
        <v>0</v>
      </c>
    </row>
    <row r="472" spans="1:15" ht="12.25" customHeight="1" x14ac:dyDescent="0.25">
      <c r="A472" s="312">
        <v>156</v>
      </c>
      <c r="B472" s="315">
        <f>Salaries!B160</f>
        <v>0</v>
      </c>
      <c r="C472" s="318" t="s">
        <v>50</v>
      </c>
      <c r="D472" s="320">
        <f>SUM(Salaries!F160*0.0765)</f>
        <v>0</v>
      </c>
      <c r="E472" s="322">
        <v>0</v>
      </c>
      <c r="F472" s="322">
        <v>0</v>
      </c>
      <c r="G472" s="322">
        <v>0</v>
      </c>
      <c r="H472" s="322">
        <v>0</v>
      </c>
      <c r="I472" s="322">
        <v>0</v>
      </c>
      <c r="J472" s="322">
        <v>0</v>
      </c>
      <c r="K472" s="322">
        <v>0</v>
      </c>
      <c r="L472" s="324">
        <v>0</v>
      </c>
      <c r="M472" s="324">
        <v>0</v>
      </c>
      <c r="N472" s="327">
        <f t="shared" si="71"/>
        <v>0</v>
      </c>
      <c r="O472" s="330">
        <f>SUM(D472:K472)</f>
        <v>0</v>
      </c>
    </row>
    <row r="473" spans="1:15" ht="12.25" customHeight="1" x14ac:dyDescent="0.25">
      <c r="A473" s="313"/>
      <c r="B473" s="316"/>
      <c r="C473" s="319"/>
      <c r="D473" s="321"/>
      <c r="E473" s="323"/>
      <c r="F473" s="323"/>
      <c r="G473" s="323"/>
      <c r="H473" s="323"/>
      <c r="I473" s="323"/>
      <c r="J473" s="323"/>
      <c r="K473" s="323"/>
      <c r="L473" s="325"/>
      <c r="M473" s="325"/>
      <c r="N473" s="328"/>
      <c r="O473" s="331"/>
    </row>
    <row r="474" spans="1:15" ht="12.25" customHeight="1" thickBot="1" x14ac:dyDescent="0.3">
      <c r="A474" s="314"/>
      <c r="B474" s="317"/>
      <c r="C474" s="248">
        <f>Salaries!G160</f>
        <v>0</v>
      </c>
      <c r="D474" s="244">
        <f>SUM(D472*C474)</f>
        <v>0</v>
      </c>
      <c r="E474" s="244">
        <f>E472*C474</f>
        <v>0</v>
      </c>
      <c r="F474" s="244">
        <f>F472*C474</f>
        <v>0</v>
      </c>
      <c r="G474" s="244">
        <f>G472*C474</f>
        <v>0</v>
      </c>
      <c r="H474" s="244">
        <f>H472*C474</f>
        <v>0</v>
      </c>
      <c r="I474" s="244">
        <f>I472*C474</f>
        <v>0</v>
      </c>
      <c r="J474" s="244">
        <f>J472*C474</f>
        <v>0</v>
      </c>
      <c r="K474" s="244">
        <f>K472*C474</f>
        <v>0</v>
      </c>
      <c r="L474" s="326"/>
      <c r="M474" s="326"/>
      <c r="N474" s="329"/>
      <c r="O474" s="244">
        <f>SUM(D474:K474)</f>
        <v>0</v>
      </c>
    </row>
    <row r="475" spans="1:15" ht="12.25" customHeight="1" x14ac:dyDescent="0.25">
      <c r="A475" s="312">
        <v>157</v>
      </c>
      <c r="B475" s="315">
        <f>Salaries!B161</f>
        <v>0</v>
      </c>
      <c r="C475" s="318" t="s">
        <v>50</v>
      </c>
      <c r="D475" s="320">
        <f>SUM(Salaries!F161*0.0765)</f>
        <v>0</v>
      </c>
      <c r="E475" s="322">
        <v>0</v>
      </c>
      <c r="F475" s="322">
        <v>0</v>
      </c>
      <c r="G475" s="322">
        <v>0</v>
      </c>
      <c r="H475" s="322">
        <v>0</v>
      </c>
      <c r="I475" s="322">
        <v>0</v>
      </c>
      <c r="J475" s="322">
        <v>0</v>
      </c>
      <c r="K475" s="322">
        <v>0</v>
      </c>
      <c r="L475" s="324">
        <v>0</v>
      </c>
      <c r="M475" s="324">
        <v>0</v>
      </c>
      <c r="N475" s="327">
        <f t="shared" si="71"/>
        <v>0</v>
      </c>
      <c r="O475" s="330">
        <f>SUM(D475:K475)</f>
        <v>0</v>
      </c>
    </row>
    <row r="476" spans="1:15" ht="12.25" customHeight="1" x14ac:dyDescent="0.25">
      <c r="A476" s="313"/>
      <c r="B476" s="316"/>
      <c r="C476" s="319"/>
      <c r="D476" s="321"/>
      <c r="E476" s="323"/>
      <c r="F476" s="323"/>
      <c r="G476" s="323"/>
      <c r="H476" s="323"/>
      <c r="I476" s="323"/>
      <c r="J476" s="323"/>
      <c r="K476" s="323"/>
      <c r="L476" s="325"/>
      <c r="M476" s="325"/>
      <c r="N476" s="328"/>
      <c r="O476" s="331"/>
    </row>
    <row r="477" spans="1:15" ht="12.25" customHeight="1" thickBot="1" x14ac:dyDescent="0.3">
      <c r="A477" s="314"/>
      <c r="B477" s="317"/>
      <c r="C477" s="248">
        <f>Salaries!G161</f>
        <v>0</v>
      </c>
      <c r="D477" s="244">
        <f>SUM(D475*C477)</f>
        <v>0</v>
      </c>
      <c r="E477" s="244">
        <f>E475*C477</f>
        <v>0</v>
      </c>
      <c r="F477" s="244">
        <f>F475*C477</f>
        <v>0</v>
      </c>
      <c r="G477" s="244">
        <f>G475*C477</f>
        <v>0</v>
      </c>
      <c r="H477" s="244">
        <f>H475*C477</f>
        <v>0</v>
      </c>
      <c r="I477" s="244">
        <f>I475*C477</f>
        <v>0</v>
      </c>
      <c r="J477" s="244">
        <f>J475*C477</f>
        <v>0</v>
      </c>
      <c r="K477" s="244">
        <f>K475*C477</f>
        <v>0</v>
      </c>
      <c r="L477" s="326"/>
      <c r="M477" s="326"/>
      <c r="N477" s="329"/>
      <c r="O477" s="244">
        <f>SUM(D477:K477)</f>
        <v>0</v>
      </c>
    </row>
    <row r="478" spans="1:15" ht="12.25" customHeight="1" x14ac:dyDescent="0.25">
      <c r="A478" s="312">
        <v>158</v>
      </c>
      <c r="B478" s="315">
        <f>Salaries!B162</f>
        <v>0</v>
      </c>
      <c r="C478" s="318" t="s">
        <v>50</v>
      </c>
      <c r="D478" s="320">
        <f>SUM(Salaries!F162*0.0765)</f>
        <v>0</v>
      </c>
      <c r="E478" s="322">
        <v>0</v>
      </c>
      <c r="F478" s="322">
        <v>0</v>
      </c>
      <c r="G478" s="322">
        <v>0</v>
      </c>
      <c r="H478" s="322">
        <v>0</v>
      </c>
      <c r="I478" s="322">
        <v>0</v>
      </c>
      <c r="J478" s="322">
        <v>0</v>
      </c>
      <c r="K478" s="322">
        <v>0</v>
      </c>
      <c r="L478" s="324">
        <v>0</v>
      </c>
      <c r="M478" s="324">
        <v>0</v>
      </c>
      <c r="N478" s="327">
        <f t="shared" si="71"/>
        <v>0</v>
      </c>
      <c r="O478" s="330">
        <f>SUM(D478:K478)</f>
        <v>0</v>
      </c>
    </row>
    <row r="479" spans="1:15" ht="12.25" customHeight="1" x14ac:dyDescent="0.25">
      <c r="A479" s="313"/>
      <c r="B479" s="316"/>
      <c r="C479" s="319"/>
      <c r="D479" s="321"/>
      <c r="E479" s="323"/>
      <c r="F479" s="323"/>
      <c r="G479" s="323"/>
      <c r="H479" s="323"/>
      <c r="I479" s="323"/>
      <c r="J479" s="323"/>
      <c r="K479" s="323"/>
      <c r="L479" s="325"/>
      <c r="M479" s="325"/>
      <c r="N479" s="328"/>
      <c r="O479" s="331"/>
    </row>
    <row r="480" spans="1:15" ht="12.25" customHeight="1" thickBot="1" x14ac:dyDescent="0.3">
      <c r="A480" s="314"/>
      <c r="B480" s="317"/>
      <c r="C480" s="248">
        <f>Salaries!G162</f>
        <v>0</v>
      </c>
      <c r="D480" s="244">
        <f>SUM(D478*C480)</f>
        <v>0</v>
      </c>
      <c r="E480" s="244">
        <f>E478*C480</f>
        <v>0</v>
      </c>
      <c r="F480" s="244">
        <f>F478*C480</f>
        <v>0</v>
      </c>
      <c r="G480" s="244">
        <f>G478*C480</f>
        <v>0</v>
      </c>
      <c r="H480" s="244">
        <f>H478*C480</f>
        <v>0</v>
      </c>
      <c r="I480" s="244">
        <f>I478*C480</f>
        <v>0</v>
      </c>
      <c r="J480" s="244">
        <f>J478*C480</f>
        <v>0</v>
      </c>
      <c r="K480" s="244">
        <f>K478*C480</f>
        <v>0</v>
      </c>
      <c r="L480" s="326"/>
      <c r="M480" s="326"/>
      <c r="N480" s="329"/>
      <c r="O480" s="244">
        <f>SUM(D480:K480)</f>
        <v>0</v>
      </c>
    </row>
    <row r="481" spans="1:15" ht="12.25" customHeight="1" x14ac:dyDescent="0.25">
      <c r="A481" s="312">
        <v>159</v>
      </c>
      <c r="B481" s="315">
        <f>Salaries!B163</f>
        <v>0</v>
      </c>
      <c r="C481" s="318" t="s">
        <v>50</v>
      </c>
      <c r="D481" s="320">
        <f>SUM(Salaries!F163*0.0765)</f>
        <v>0</v>
      </c>
      <c r="E481" s="322">
        <v>0</v>
      </c>
      <c r="F481" s="322">
        <v>0</v>
      </c>
      <c r="G481" s="322">
        <v>0</v>
      </c>
      <c r="H481" s="322">
        <v>0</v>
      </c>
      <c r="I481" s="322">
        <v>0</v>
      </c>
      <c r="J481" s="322">
        <v>0</v>
      </c>
      <c r="K481" s="322">
        <v>0</v>
      </c>
      <c r="L481" s="324">
        <v>0</v>
      </c>
      <c r="M481" s="324">
        <v>0</v>
      </c>
      <c r="N481" s="327">
        <f t="shared" si="71"/>
        <v>0</v>
      </c>
      <c r="O481" s="330">
        <f>SUM(D481:K481)</f>
        <v>0</v>
      </c>
    </row>
    <row r="482" spans="1:15" ht="12.25" customHeight="1" x14ac:dyDescent="0.25">
      <c r="A482" s="313"/>
      <c r="B482" s="316"/>
      <c r="C482" s="319"/>
      <c r="D482" s="321"/>
      <c r="E482" s="323"/>
      <c r="F482" s="323"/>
      <c r="G482" s="323"/>
      <c r="H482" s="323"/>
      <c r="I482" s="323"/>
      <c r="J482" s="323"/>
      <c r="K482" s="323"/>
      <c r="L482" s="325"/>
      <c r="M482" s="325"/>
      <c r="N482" s="328"/>
      <c r="O482" s="331"/>
    </row>
    <row r="483" spans="1:15" ht="12.25" customHeight="1" thickBot="1" x14ac:dyDescent="0.3">
      <c r="A483" s="314"/>
      <c r="B483" s="317"/>
      <c r="C483" s="248">
        <f>Salaries!G163</f>
        <v>0</v>
      </c>
      <c r="D483" s="244">
        <f>SUM(D481*C483)</f>
        <v>0</v>
      </c>
      <c r="E483" s="244">
        <f>E481*C483</f>
        <v>0</v>
      </c>
      <c r="F483" s="244">
        <f>F481*C483</f>
        <v>0</v>
      </c>
      <c r="G483" s="244">
        <f>G481*C483</f>
        <v>0</v>
      </c>
      <c r="H483" s="244">
        <f>H481*C483</f>
        <v>0</v>
      </c>
      <c r="I483" s="244">
        <f>I481*C483</f>
        <v>0</v>
      </c>
      <c r="J483" s="244">
        <f>J481*C483</f>
        <v>0</v>
      </c>
      <c r="K483" s="244">
        <f>K481*C483</f>
        <v>0</v>
      </c>
      <c r="L483" s="326"/>
      <c r="M483" s="326"/>
      <c r="N483" s="329"/>
      <c r="O483" s="244">
        <f>SUM(D483:K483)</f>
        <v>0</v>
      </c>
    </row>
    <row r="484" spans="1:15" ht="12.25" customHeight="1" x14ac:dyDescent="0.25">
      <c r="A484" s="312">
        <v>160</v>
      </c>
      <c r="B484" s="315">
        <f>Salaries!B164</f>
        <v>0</v>
      </c>
      <c r="C484" s="318" t="s">
        <v>50</v>
      </c>
      <c r="D484" s="320">
        <f>SUM(Salaries!F164*0.0765)</f>
        <v>0</v>
      </c>
      <c r="E484" s="322">
        <v>0</v>
      </c>
      <c r="F484" s="322">
        <v>0</v>
      </c>
      <c r="G484" s="322">
        <v>0</v>
      </c>
      <c r="H484" s="322">
        <v>0</v>
      </c>
      <c r="I484" s="322">
        <v>0</v>
      </c>
      <c r="J484" s="322">
        <v>0</v>
      </c>
      <c r="K484" s="322">
        <v>0</v>
      </c>
      <c r="L484" s="324">
        <v>0</v>
      </c>
      <c r="M484" s="324">
        <v>0</v>
      </c>
      <c r="N484" s="327">
        <f t="shared" si="71"/>
        <v>0</v>
      </c>
      <c r="O484" s="330">
        <f>SUM(D484:K484)</f>
        <v>0</v>
      </c>
    </row>
    <row r="485" spans="1:15" ht="12.25" customHeight="1" x14ac:dyDescent="0.25">
      <c r="A485" s="313"/>
      <c r="B485" s="316"/>
      <c r="C485" s="319"/>
      <c r="D485" s="321"/>
      <c r="E485" s="323"/>
      <c r="F485" s="323"/>
      <c r="G485" s="323"/>
      <c r="H485" s="323"/>
      <c r="I485" s="323"/>
      <c r="J485" s="323"/>
      <c r="K485" s="323"/>
      <c r="L485" s="325"/>
      <c r="M485" s="325"/>
      <c r="N485" s="328"/>
      <c r="O485" s="331"/>
    </row>
    <row r="486" spans="1:15" ht="12.25" customHeight="1" thickBot="1" x14ac:dyDescent="0.3">
      <c r="A486" s="314"/>
      <c r="B486" s="317"/>
      <c r="C486" s="248">
        <f>Salaries!G164</f>
        <v>0</v>
      </c>
      <c r="D486" s="244">
        <f>SUM(D484*C486)</f>
        <v>0</v>
      </c>
      <c r="E486" s="244">
        <f>E484*C486</f>
        <v>0</v>
      </c>
      <c r="F486" s="244">
        <f>F484*C486</f>
        <v>0</v>
      </c>
      <c r="G486" s="244">
        <f>G484*C486</f>
        <v>0</v>
      </c>
      <c r="H486" s="244">
        <f>H484*C486</f>
        <v>0</v>
      </c>
      <c r="I486" s="244">
        <f>I484*C486</f>
        <v>0</v>
      </c>
      <c r="J486" s="244">
        <f>J484*C486</f>
        <v>0</v>
      </c>
      <c r="K486" s="244">
        <f>K484*C486</f>
        <v>0</v>
      </c>
      <c r="L486" s="326"/>
      <c r="M486" s="326"/>
      <c r="N486" s="329"/>
      <c r="O486" s="244">
        <f>SUM(D486:K486)</f>
        <v>0</v>
      </c>
    </row>
    <row r="487" spans="1:15" ht="12.25" customHeight="1" x14ac:dyDescent="0.25">
      <c r="A487" s="312">
        <v>161</v>
      </c>
      <c r="B487" s="315">
        <f>Salaries!B165</f>
        <v>0</v>
      </c>
      <c r="C487" s="318" t="s">
        <v>50</v>
      </c>
      <c r="D487" s="320">
        <f>SUM(Salaries!F165*0.0765)</f>
        <v>0</v>
      </c>
      <c r="E487" s="322">
        <v>0</v>
      </c>
      <c r="F487" s="322">
        <v>0</v>
      </c>
      <c r="G487" s="322">
        <v>0</v>
      </c>
      <c r="H487" s="322">
        <v>0</v>
      </c>
      <c r="I487" s="322">
        <v>0</v>
      </c>
      <c r="J487" s="322">
        <v>0</v>
      </c>
      <c r="K487" s="322">
        <v>0</v>
      </c>
      <c r="L487" s="324">
        <v>0</v>
      </c>
      <c r="M487" s="324">
        <v>0</v>
      </c>
      <c r="N487" s="327">
        <f t="shared" si="71"/>
        <v>0</v>
      </c>
      <c r="O487" s="330">
        <f>SUM(D487:K487)</f>
        <v>0</v>
      </c>
    </row>
    <row r="488" spans="1:15" ht="12.25" customHeight="1" x14ac:dyDescent="0.25">
      <c r="A488" s="313"/>
      <c r="B488" s="316"/>
      <c r="C488" s="319"/>
      <c r="D488" s="321"/>
      <c r="E488" s="323"/>
      <c r="F488" s="323"/>
      <c r="G488" s="323"/>
      <c r="H488" s="323"/>
      <c r="I488" s="323"/>
      <c r="J488" s="323"/>
      <c r="K488" s="323"/>
      <c r="L488" s="325"/>
      <c r="M488" s="325"/>
      <c r="N488" s="328"/>
      <c r="O488" s="331"/>
    </row>
    <row r="489" spans="1:15" ht="12.25" customHeight="1" thickBot="1" x14ac:dyDescent="0.3">
      <c r="A489" s="314"/>
      <c r="B489" s="317"/>
      <c r="C489" s="248">
        <f>Salaries!G165</f>
        <v>0</v>
      </c>
      <c r="D489" s="244">
        <f>SUM(D487*C489)</f>
        <v>0</v>
      </c>
      <c r="E489" s="244">
        <f>E487*C489</f>
        <v>0</v>
      </c>
      <c r="F489" s="244">
        <f>F487*C489</f>
        <v>0</v>
      </c>
      <c r="G489" s="244">
        <f>G487*C489</f>
        <v>0</v>
      </c>
      <c r="H489" s="244">
        <f>H487*C489</f>
        <v>0</v>
      </c>
      <c r="I489" s="244">
        <f>I487*C489</f>
        <v>0</v>
      </c>
      <c r="J489" s="244">
        <f>J487*C489</f>
        <v>0</v>
      </c>
      <c r="K489" s="244">
        <f>K487*C489</f>
        <v>0</v>
      </c>
      <c r="L489" s="326"/>
      <c r="M489" s="326"/>
      <c r="N489" s="329"/>
      <c r="O489" s="244">
        <f>SUM(D489:K489)</f>
        <v>0</v>
      </c>
    </row>
    <row r="490" spans="1:15" ht="12.25" customHeight="1" x14ac:dyDescent="0.25">
      <c r="A490" s="312">
        <v>162</v>
      </c>
      <c r="B490" s="315">
        <f>Salaries!B166</f>
        <v>0</v>
      </c>
      <c r="C490" s="318" t="s">
        <v>50</v>
      </c>
      <c r="D490" s="320">
        <f>SUM(Salaries!F166*0.0765)</f>
        <v>0</v>
      </c>
      <c r="E490" s="322">
        <v>0</v>
      </c>
      <c r="F490" s="322">
        <v>0</v>
      </c>
      <c r="G490" s="322">
        <v>0</v>
      </c>
      <c r="H490" s="322">
        <v>0</v>
      </c>
      <c r="I490" s="322">
        <v>0</v>
      </c>
      <c r="J490" s="322">
        <v>0</v>
      </c>
      <c r="K490" s="322">
        <v>0</v>
      </c>
      <c r="L490" s="324">
        <v>0</v>
      </c>
      <c r="M490" s="324">
        <v>0</v>
      </c>
      <c r="N490" s="327">
        <f t="shared" si="71"/>
        <v>0</v>
      </c>
      <c r="O490" s="330">
        <f>SUM(D490:K490)</f>
        <v>0</v>
      </c>
    </row>
    <row r="491" spans="1:15" ht="12.25" customHeight="1" x14ac:dyDescent="0.25">
      <c r="A491" s="313"/>
      <c r="B491" s="316"/>
      <c r="C491" s="319"/>
      <c r="D491" s="321"/>
      <c r="E491" s="323"/>
      <c r="F491" s="323"/>
      <c r="G491" s="323"/>
      <c r="H491" s="323"/>
      <c r="I491" s="323"/>
      <c r="J491" s="323"/>
      <c r="K491" s="323"/>
      <c r="L491" s="325"/>
      <c r="M491" s="325"/>
      <c r="N491" s="328"/>
      <c r="O491" s="331"/>
    </row>
    <row r="492" spans="1:15" ht="12.25" customHeight="1" thickBot="1" x14ac:dyDescent="0.3">
      <c r="A492" s="314"/>
      <c r="B492" s="317"/>
      <c r="C492" s="248">
        <f>Salaries!G166</f>
        <v>0</v>
      </c>
      <c r="D492" s="244">
        <f>SUM(D490*C492)</f>
        <v>0</v>
      </c>
      <c r="E492" s="244">
        <f>E490*C492</f>
        <v>0</v>
      </c>
      <c r="F492" s="244">
        <f>F490*C492</f>
        <v>0</v>
      </c>
      <c r="G492" s="244">
        <f>G490*C492</f>
        <v>0</v>
      </c>
      <c r="H492" s="244">
        <f>H490*C492</f>
        <v>0</v>
      </c>
      <c r="I492" s="244">
        <f>I490*C492</f>
        <v>0</v>
      </c>
      <c r="J492" s="244">
        <f>J490*C492</f>
        <v>0</v>
      </c>
      <c r="K492" s="244">
        <f>K490*C492</f>
        <v>0</v>
      </c>
      <c r="L492" s="326"/>
      <c r="M492" s="326"/>
      <c r="N492" s="329"/>
      <c r="O492" s="244">
        <f>SUM(D492:K492)</f>
        <v>0</v>
      </c>
    </row>
    <row r="493" spans="1:15" ht="12.25" customHeight="1" x14ac:dyDescent="0.25">
      <c r="A493" s="312">
        <v>163</v>
      </c>
      <c r="B493" s="315">
        <f>Salaries!B167</f>
        <v>0</v>
      </c>
      <c r="C493" s="318" t="s">
        <v>50</v>
      </c>
      <c r="D493" s="320">
        <f>SUM(Salaries!F167*0.0765)</f>
        <v>0</v>
      </c>
      <c r="E493" s="322">
        <v>0</v>
      </c>
      <c r="F493" s="322">
        <v>0</v>
      </c>
      <c r="G493" s="322">
        <v>0</v>
      </c>
      <c r="H493" s="322">
        <v>0</v>
      </c>
      <c r="I493" s="322">
        <v>0</v>
      </c>
      <c r="J493" s="322">
        <v>0</v>
      </c>
      <c r="K493" s="322">
        <v>0</v>
      </c>
      <c r="L493" s="324">
        <v>0</v>
      </c>
      <c r="M493" s="324">
        <v>0</v>
      </c>
      <c r="N493" s="327">
        <f t="shared" ref="N493:N529" si="72">L493+M493</f>
        <v>0</v>
      </c>
      <c r="O493" s="330">
        <f>SUM(D493:K493)</f>
        <v>0</v>
      </c>
    </row>
    <row r="494" spans="1:15" ht="12.25" customHeight="1" x14ac:dyDescent="0.25">
      <c r="A494" s="313"/>
      <c r="B494" s="316"/>
      <c r="C494" s="319"/>
      <c r="D494" s="321"/>
      <c r="E494" s="323"/>
      <c r="F494" s="323"/>
      <c r="G494" s="323"/>
      <c r="H494" s="323"/>
      <c r="I494" s="323"/>
      <c r="J494" s="323"/>
      <c r="K494" s="323"/>
      <c r="L494" s="325"/>
      <c r="M494" s="325"/>
      <c r="N494" s="328"/>
      <c r="O494" s="331"/>
    </row>
    <row r="495" spans="1:15" ht="12.25" customHeight="1" thickBot="1" x14ac:dyDescent="0.3">
      <c r="A495" s="314"/>
      <c r="B495" s="317"/>
      <c r="C495" s="248">
        <f>Salaries!G167</f>
        <v>0</v>
      </c>
      <c r="D495" s="244">
        <f>SUM(D493*C495)</f>
        <v>0</v>
      </c>
      <c r="E495" s="244">
        <f>E493*C495</f>
        <v>0</v>
      </c>
      <c r="F495" s="244">
        <f>F493*C495</f>
        <v>0</v>
      </c>
      <c r="G495" s="244">
        <f>G493*C495</f>
        <v>0</v>
      </c>
      <c r="H495" s="244">
        <f>H493*C495</f>
        <v>0</v>
      </c>
      <c r="I495" s="244">
        <f>I493*C495</f>
        <v>0</v>
      </c>
      <c r="J495" s="244">
        <f>J493*C495</f>
        <v>0</v>
      </c>
      <c r="K495" s="244">
        <f>K493*C495</f>
        <v>0</v>
      </c>
      <c r="L495" s="326"/>
      <c r="M495" s="326"/>
      <c r="N495" s="329"/>
      <c r="O495" s="244">
        <f>SUM(D495:K495)</f>
        <v>0</v>
      </c>
    </row>
    <row r="496" spans="1:15" ht="12.25" customHeight="1" x14ac:dyDescent="0.25">
      <c r="A496" s="312">
        <v>164</v>
      </c>
      <c r="B496" s="315">
        <f>Salaries!B168</f>
        <v>0</v>
      </c>
      <c r="C496" s="318" t="s">
        <v>50</v>
      </c>
      <c r="D496" s="320">
        <f>SUM(Salaries!F168*0.0765)</f>
        <v>0</v>
      </c>
      <c r="E496" s="322">
        <v>0</v>
      </c>
      <c r="F496" s="322">
        <v>0</v>
      </c>
      <c r="G496" s="322">
        <v>0</v>
      </c>
      <c r="H496" s="322">
        <v>0</v>
      </c>
      <c r="I496" s="322">
        <v>0</v>
      </c>
      <c r="J496" s="322">
        <v>0</v>
      </c>
      <c r="K496" s="322">
        <v>0</v>
      </c>
      <c r="L496" s="324">
        <v>0</v>
      </c>
      <c r="M496" s="324">
        <v>0</v>
      </c>
      <c r="N496" s="327">
        <f t="shared" si="72"/>
        <v>0</v>
      </c>
      <c r="O496" s="330">
        <f>SUM(D496:K496)</f>
        <v>0</v>
      </c>
    </row>
    <row r="497" spans="1:15" ht="12.25" customHeight="1" x14ac:dyDescent="0.25">
      <c r="A497" s="313"/>
      <c r="B497" s="316"/>
      <c r="C497" s="319"/>
      <c r="D497" s="321"/>
      <c r="E497" s="323"/>
      <c r="F497" s="323"/>
      <c r="G497" s="323"/>
      <c r="H497" s="323"/>
      <c r="I497" s="323"/>
      <c r="J497" s="323"/>
      <c r="K497" s="323"/>
      <c r="L497" s="325"/>
      <c r="M497" s="325"/>
      <c r="N497" s="328"/>
      <c r="O497" s="331"/>
    </row>
    <row r="498" spans="1:15" ht="12.25" customHeight="1" thickBot="1" x14ac:dyDescent="0.3">
      <c r="A498" s="314"/>
      <c r="B498" s="317"/>
      <c r="C498" s="248">
        <f>Salaries!G168</f>
        <v>0</v>
      </c>
      <c r="D498" s="244">
        <f>SUM(D496*C498)</f>
        <v>0</v>
      </c>
      <c r="E498" s="244">
        <f>E496*C498</f>
        <v>0</v>
      </c>
      <c r="F498" s="244">
        <f>F496*C498</f>
        <v>0</v>
      </c>
      <c r="G498" s="244">
        <f>G496*C498</f>
        <v>0</v>
      </c>
      <c r="H498" s="244">
        <f>H496*C498</f>
        <v>0</v>
      </c>
      <c r="I498" s="244">
        <f>I496*C498</f>
        <v>0</v>
      </c>
      <c r="J498" s="244">
        <f>J496*C498</f>
        <v>0</v>
      </c>
      <c r="K498" s="244">
        <f>K496*C498</f>
        <v>0</v>
      </c>
      <c r="L498" s="326"/>
      <c r="M498" s="326"/>
      <c r="N498" s="329"/>
      <c r="O498" s="244">
        <f>SUM(D498:K498)</f>
        <v>0</v>
      </c>
    </row>
    <row r="499" spans="1:15" ht="12.25" customHeight="1" x14ac:dyDescent="0.25">
      <c r="A499" s="312">
        <v>165</v>
      </c>
      <c r="B499" s="315">
        <f>Salaries!B169</f>
        <v>0</v>
      </c>
      <c r="C499" s="318" t="s">
        <v>50</v>
      </c>
      <c r="D499" s="320">
        <f>SUM(Salaries!F169*0.0765)</f>
        <v>0</v>
      </c>
      <c r="E499" s="322">
        <v>0</v>
      </c>
      <c r="F499" s="322">
        <v>0</v>
      </c>
      <c r="G499" s="322">
        <v>0</v>
      </c>
      <c r="H499" s="322">
        <v>0</v>
      </c>
      <c r="I499" s="322">
        <v>0</v>
      </c>
      <c r="J499" s="322">
        <v>0</v>
      </c>
      <c r="K499" s="322">
        <v>0</v>
      </c>
      <c r="L499" s="324">
        <v>0</v>
      </c>
      <c r="M499" s="324">
        <v>0</v>
      </c>
      <c r="N499" s="327">
        <f t="shared" si="72"/>
        <v>0</v>
      </c>
      <c r="O499" s="330">
        <f>SUM(D499:K499)</f>
        <v>0</v>
      </c>
    </row>
    <row r="500" spans="1:15" ht="12.25" customHeight="1" x14ac:dyDescent="0.25">
      <c r="A500" s="313"/>
      <c r="B500" s="316"/>
      <c r="C500" s="319"/>
      <c r="D500" s="321"/>
      <c r="E500" s="323"/>
      <c r="F500" s="323"/>
      <c r="G500" s="323"/>
      <c r="H500" s="323"/>
      <c r="I500" s="323"/>
      <c r="J500" s="323"/>
      <c r="K500" s="323"/>
      <c r="L500" s="325"/>
      <c r="M500" s="325"/>
      <c r="N500" s="328"/>
      <c r="O500" s="331"/>
    </row>
    <row r="501" spans="1:15" ht="12.25" customHeight="1" thickBot="1" x14ac:dyDescent="0.3">
      <c r="A501" s="314"/>
      <c r="B501" s="317"/>
      <c r="C501" s="248">
        <f>Salaries!G169</f>
        <v>0</v>
      </c>
      <c r="D501" s="244">
        <f>SUM(D499*C501)</f>
        <v>0</v>
      </c>
      <c r="E501" s="244">
        <f>E499*C501</f>
        <v>0</v>
      </c>
      <c r="F501" s="244">
        <f>F499*C501</f>
        <v>0</v>
      </c>
      <c r="G501" s="244">
        <f>G499*C501</f>
        <v>0</v>
      </c>
      <c r="H501" s="244">
        <f>H499*C501</f>
        <v>0</v>
      </c>
      <c r="I501" s="244">
        <f>I499*C501</f>
        <v>0</v>
      </c>
      <c r="J501" s="244">
        <f>J499*C501</f>
        <v>0</v>
      </c>
      <c r="K501" s="244">
        <f>K499*C501</f>
        <v>0</v>
      </c>
      <c r="L501" s="326"/>
      <c r="M501" s="326"/>
      <c r="N501" s="329"/>
      <c r="O501" s="244">
        <f>SUM(D501:K501)</f>
        <v>0</v>
      </c>
    </row>
    <row r="502" spans="1:15" ht="12.25" customHeight="1" x14ac:dyDescent="0.25">
      <c r="A502" s="312">
        <v>166</v>
      </c>
      <c r="B502" s="315">
        <f>Salaries!B3170</f>
        <v>0</v>
      </c>
      <c r="C502" s="318" t="s">
        <v>50</v>
      </c>
      <c r="D502" s="320">
        <f>SUM(Salaries!F170*0.0765)</f>
        <v>0</v>
      </c>
      <c r="E502" s="322">
        <v>0</v>
      </c>
      <c r="F502" s="322">
        <v>0</v>
      </c>
      <c r="G502" s="322">
        <v>0</v>
      </c>
      <c r="H502" s="322">
        <v>0</v>
      </c>
      <c r="I502" s="322">
        <v>0</v>
      </c>
      <c r="J502" s="322">
        <v>0</v>
      </c>
      <c r="K502" s="322">
        <v>0</v>
      </c>
      <c r="L502" s="324">
        <v>0</v>
      </c>
      <c r="M502" s="324">
        <v>0</v>
      </c>
      <c r="N502" s="327">
        <f t="shared" si="72"/>
        <v>0</v>
      </c>
      <c r="O502" s="330">
        <f>SUM(D502:K502)</f>
        <v>0</v>
      </c>
    </row>
    <row r="503" spans="1:15" ht="12.25" customHeight="1" x14ac:dyDescent="0.25">
      <c r="A503" s="313"/>
      <c r="B503" s="316"/>
      <c r="C503" s="319"/>
      <c r="D503" s="321"/>
      <c r="E503" s="323"/>
      <c r="F503" s="323"/>
      <c r="G503" s="323"/>
      <c r="H503" s="323"/>
      <c r="I503" s="323"/>
      <c r="J503" s="323"/>
      <c r="K503" s="323"/>
      <c r="L503" s="325"/>
      <c r="M503" s="325"/>
      <c r="N503" s="328"/>
      <c r="O503" s="331"/>
    </row>
    <row r="504" spans="1:15" ht="12.25" customHeight="1" thickBot="1" x14ac:dyDescent="0.3">
      <c r="A504" s="314"/>
      <c r="B504" s="317"/>
      <c r="C504" s="248">
        <f>Salaries!G170</f>
        <v>0</v>
      </c>
      <c r="D504" s="244">
        <f>SUM(D502*C504)</f>
        <v>0</v>
      </c>
      <c r="E504" s="244">
        <f>E502*C504</f>
        <v>0</v>
      </c>
      <c r="F504" s="244">
        <f>F502*C504</f>
        <v>0</v>
      </c>
      <c r="G504" s="244">
        <f>G502*C504</f>
        <v>0</v>
      </c>
      <c r="H504" s="244">
        <f>H502*C504</f>
        <v>0</v>
      </c>
      <c r="I504" s="244">
        <f>I502*C504</f>
        <v>0</v>
      </c>
      <c r="J504" s="244">
        <f>J502*C504</f>
        <v>0</v>
      </c>
      <c r="K504" s="244">
        <f>K502*C504</f>
        <v>0</v>
      </c>
      <c r="L504" s="326"/>
      <c r="M504" s="326"/>
      <c r="N504" s="329"/>
      <c r="O504" s="244">
        <f>SUM(D504:K504)</f>
        <v>0</v>
      </c>
    </row>
    <row r="505" spans="1:15" ht="12.25" customHeight="1" x14ac:dyDescent="0.25">
      <c r="A505" s="312">
        <v>167</v>
      </c>
      <c r="B505" s="315">
        <f>Salaries!B171</f>
        <v>0</v>
      </c>
      <c r="C505" s="318" t="s">
        <v>50</v>
      </c>
      <c r="D505" s="320">
        <f>SUM(Salaries!F171*0.0765)</f>
        <v>0</v>
      </c>
      <c r="E505" s="322">
        <v>0</v>
      </c>
      <c r="F505" s="322">
        <v>0</v>
      </c>
      <c r="G505" s="322">
        <v>0</v>
      </c>
      <c r="H505" s="322">
        <v>0</v>
      </c>
      <c r="I505" s="322">
        <v>0</v>
      </c>
      <c r="J505" s="322">
        <v>0</v>
      </c>
      <c r="K505" s="322">
        <v>0</v>
      </c>
      <c r="L505" s="324">
        <v>0</v>
      </c>
      <c r="M505" s="324">
        <v>0</v>
      </c>
      <c r="N505" s="327">
        <f t="shared" si="72"/>
        <v>0</v>
      </c>
      <c r="O505" s="330">
        <f>SUM(D505:K505)</f>
        <v>0</v>
      </c>
    </row>
    <row r="506" spans="1:15" ht="12.25" customHeight="1" x14ac:dyDescent="0.25">
      <c r="A506" s="313"/>
      <c r="B506" s="316"/>
      <c r="C506" s="319"/>
      <c r="D506" s="321"/>
      <c r="E506" s="323"/>
      <c r="F506" s="323"/>
      <c r="G506" s="323"/>
      <c r="H506" s="323"/>
      <c r="I506" s="323"/>
      <c r="J506" s="323"/>
      <c r="K506" s="323"/>
      <c r="L506" s="325"/>
      <c r="M506" s="325"/>
      <c r="N506" s="328"/>
      <c r="O506" s="331"/>
    </row>
    <row r="507" spans="1:15" ht="12.25" customHeight="1" thickBot="1" x14ac:dyDescent="0.3">
      <c r="A507" s="314"/>
      <c r="B507" s="317"/>
      <c r="C507" s="248">
        <f>Salaries!G171</f>
        <v>0</v>
      </c>
      <c r="D507" s="244">
        <f>SUM(D505*C507)</f>
        <v>0</v>
      </c>
      <c r="E507" s="244">
        <f>E505*C507</f>
        <v>0</v>
      </c>
      <c r="F507" s="244">
        <f>F505*C507</f>
        <v>0</v>
      </c>
      <c r="G507" s="244">
        <f>G505*C507</f>
        <v>0</v>
      </c>
      <c r="H507" s="244">
        <f>H505*C507</f>
        <v>0</v>
      </c>
      <c r="I507" s="244">
        <f>I505*C507</f>
        <v>0</v>
      </c>
      <c r="J507" s="244">
        <f>J505*C507</f>
        <v>0</v>
      </c>
      <c r="K507" s="244">
        <f>K505*C507</f>
        <v>0</v>
      </c>
      <c r="L507" s="326"/>
      <c r="M507" s="326"/>
      <c r="N507" s="329"/>
      <c r="O507" s="244">
        <f>SUM(D507:K507)</f>
        <v>0</v>
      </c>
    </row>
    <row r="508" spans="1:15" ht="12.25" customHeight="1" x14ac:dyDescent="0.25">
      <c r="A508" s="312">
        <v>168</v>
      </c>
      <c r="B508" s="315">
        <f>Salaries!B172</f>
        <v>0</v>
      </c>
      <c r="C508" s="318" t="s">
        <v>50</v>
      </c>
      <c r="D508" s="320">
        <f>SUM(Salaries!F172*0.0765)</f>
        <v>0</v>
      </c>
      <c r="E508" s="322">
        <v>0</v>
      </c>
      <c r="F508" s="322">
        <v>0</v>
      </c>
      <c r="G508" s="322">
        <v>0</v>
      </c>
      <c r="H508" s="322">
        <v>0</v>
      </c>
      <c r="I508" s="322">
        <v>0</v>
      </c>
      <c r="J508" s="322">
        <v>0</v>
      </c>
      <c r="K508" s="322">
        <v>0</v>
      </c>
      <c r="L508" s="324">
        <v>0</v>
      </c>
      <c r="M508" s="324">
        <v>0</v>
      </c>
      <c r="N508" s="327">
        <f t="shared" si="72"/>
        <v>0</v>
      </c>
      <c r="O508" s="330">
        <f>SUM(D508:K508)</f>
        <v>0</v>
      </c>
    </row>
    <row r="509" spans="1:15" ht="12.25" customHeight="1" x14ac:dyDescent="0.25">
      <c r="A509" s="313"/>
      <c r="B509" s="316"/>
      <c r="C509" s="319"/>
      <c r="D509" s="321"/>
      <c r="E509" s="323"/>
      <c r="F509" s="323"/>
      <c r="G509" s="323"/>
      <c r="H509" s="323"/>
      <c r="I509" s="323"/>
      <c r="J509" s="323"/>
      <c r="K509" s="323"/>
      <c r="L509" s="325"/>
      <c r="M509" s="325"/>
      <c r="N509" s="328"/>
      <c r="O509" s="331"/>
    </row>
    <row r="510" spans="1:15" ht="12.25" customHeight="1" thickBot="1" x14ac:dyDescent="0.3">
      <c r="A510" s="314"/>
      <c r="B510" s="317"/>
      <c r="C510" s="248">
        <f>Salaries!G172</f>
        <v>0</v>
      </c>
      <c r="D510" s="244">
        <f>SUM(D508*C510)</f>
        <v>0</v>
      </c>
      <c r="E510" s="244">
        <f>E508*C510</f>
        <v>0</v>
      </c>
      <c r="F510" s="244">
        <f>F508*C510</f>
        <v>0</v>
      </c>
      <c r="G510" s="244">
        <f>G508*C510</f>
        <v>0</v>
      </c>
      <c r="H510" s="244">
        <f>H508*C510</f>
        <v>0</v>
      </c>
      <c r="I510" s="244">
        <f>I508*C510</f>
        <v>0</v>
      </c>
      <c r="J510" s="244">
        <f>J508*C510</f>
        <v>0</v>
      </c>
      <c r="K510" s="244">
        <f>K508*C510</f>
        <v>0</v>
      </c>
      <c r="L510" s="326"/>
      <c r="M510" s="326"/>
      <c r="N510" s="329"/>
      <c r="O510" s="244">
        <f>SUM(D510:K510)</f>
        <v>0</v>
      </c>
    </row>
    <row r="511" spans="1:15" ht="12.25" customHeight="1" x14ac:dyDescent="0.25">
      <c r="A511" s="312">
        <v>169</v>
      </c>
      <c r="B511" s="315">
        <f>Salaries!B173</f>
        <v>0</v>
      </c>
      <c r="C511" s="318" t="s">
        <v>50</v>
      </c>
      <c r="D511" s="320">
        <f>SUM(Salaries!F173*0.0765)</f>
        <v>0</v>
      </c>
      <c r="E511" s="322">
        <v>0</v>
      </c>
      <c r="F511" s="322">
        <v>0</v>
      </c>
      <c r="G511" s="322">
        <v>0</v>
      </c>
      <c r="H511" s="322">
        <v>0</v>
      </c>
      <c r="I511" s="322">
        <v>0</v>
      </c>
      <c r="J511" s="322">
        <v>0</v>
      </c>
      <c r="K511" s="322">
        <v>0</v>
      </c>
      <c r="L511" s="324">
        <v>0</v>
      </c>
      <c r="M511" s="324">
        <v>0</v>
      </c>
      <c r="N511" s="327">
        <f t="shared" si="72"/>
        <v>0</v>
      </c>
      <c r="O511" s="330">
        <f>SUM(D511:K511)</f>
        <v>0</v>
      </c>
    </row>
    <row r="512" spans="1:15" ht="12.25" customHeight="1" x14ac:dyDescent="0.25">
      <c r="A512" s="313"/>
      <c r="B512" s="316"/>
      <c r="C512" s="319"/>
      <c r="D512" s="321"/>
      <c r="E512" s="323"/>
      <c r="F512" s="323"/>
      <c r="G512" s="323"/>
      <c r="H512" s="323"/>
      <c r="I512" s="323"/>
      <c r="J512" s="323"/>
      <c r="K512" s="323"/>
      <c r="L512" s="325"/>
      <c r="M512" s="325"/>
      <c r="N512" s="328"/>
      <c r="O512" s="331"/>
    </row>
    <row r="513" spans="1:15" ht="12.25" customHeight="1" thickBot="1" x14ac:dyDescent="0.3">
      <c r="A513" s="314"/>
      <c r="B513" s="317"/>
      <c r="C513" s="248">
        <f>Salaries!G173</f>
        <v>0</v>
      </c>
      <c r="D513" s="244">
        <f>SUM(D511*C513)</f>
        <v>0</v>
      </c>
      <c r="E513" s="244">
        <f>E511*C513</f>
        <v>0</v>
      </c>
      <c r="F513" s="244">
        <f>F511*C513</f>
        <v>0</v>
      </c>
      <c r="G513" s="244">
        <f>G511*C513</f>
        <v>0</v>
      </c>
      <c r="H513" s="244">
        <f>H511*C513</f>
        <v>0</v>
      </c>
      <c r="I513" s="244">
        <f>I511*C513</f>
        <v>0</v>
      </c>
      <c r="J513" s="244">
        <f>J511*C513</f>
        <v>0</v>
      </c>
      <c r="K513" s="244">
        <f>K511*C513</f>
        <v>0</v>
      </c>
      <c r="L513" s="326"/>
      <c r="M513" s="326"/>
      <c r="N513" s="329"/>
      <c r="O513" s="244">
        <f>SUM(D513:K513)</f>
        <v>0</v>
      </c>
    </row>
    <row r="514" spans="1:15" ht="12.25" customHeight="1" x14ac:dyDescent="0.25">
      <c r="A514" s="312">
        <v>170</v>
      </c>
      <c r="B514" s="315">
        <f>Salaries!B174</f>
        <v>0</v>
      </c>
      <c r="C514" s="318" t="s">
        <v>50</v>
      </c>
      <c r="D514" s="320">
        <f>SUM(Salaries!F174*0.0765)</f>
        <v>0</v>
      </c>
      <c r="E514" s="322">
        <v>0</v>
      </c>
      <c r="F514" s="322">
        <v>0</v>
      </c>
      <c r="G514" s="322">
        <v>0</v>
      </c>
      <c r="H514" s="322">
        <v>0</v>
      </c>
      <c r="I514" s="322">
        <v>0</v>
      </c>
      <c r="J514" s="322">
        <v>0</v>
      </c>
      <c r="K514" s="322">
        <v>0</v>
      </c>
      <c r="L514" s="324">
        <v>0</v>
      </c>
      <c r="M514" s="324">
        <v>0</v>
      </c>
      <c r="N514" s="327">
        <f t="shared" si="72"/>
        <v>0</v>
      </c>
      <c r="O514" s="330">
        <f>SUM(D514:K514)</f>
        <v>0</v>
      </c>
    </row>
    <row r="515" spans="1:15" ht="12.25" customHeight="1" x14ac:dyDescent="0.25">
      <c r="A515" s="313"/>
      <c r="B515" s="316"/>
      <c r="C515" s="319"/>
      <c r="D515" s="321"/>
      <c r="E515" s="323"/>
      <c r="F515" s="323"/>
      <c r="G515" s="323"/>
      <c r="H515" s="323"/>
      <c r="I515" s="323"/>
      <c r="J515" s="323"/>
      <c r="K515" s="323"/>
      <c r="L515" s="325"/>
      <c r="M515" s="325"/>
      <c r="N515" s="328"/>
      <c r="O515" s="331"/>
    </row>
    <row r="516" spans="1:15" ht="12.25" customHeight="1" thickBot="1" x14ac:dyDescent="0.3">
      <c r="A516" s="314"/>
      <c r="B516" s="317"/>
      <c r="C516" s="248">
        <f>Salaries!G174</f>
        <v>0</v>
      </c>
      <c r="D516" s="244">
        <f>SUM(D514*C516)</f>
        <v>0</v>
      </c>
      <c r="E516" s="244">
        <f>E514*C516</f>
        <v>0</v>
      </c>
      <c r="F516" s="244">
        <f>F514*C516</f>
        <v>0</v>
      </c>
      <c r="G516" s="244">
        <f>G514*C516</f>
        <v>0</v>
      </c>
      <c r="H516" s="244">
        <f>H514*C516</f>
        <v>0</v>
      </c>
      <c r="I516" s="244">
        <f>I514*C516</f>
        <v>0</v>
      </c>
      <c r="J516" s="244">
        <f>J514*C516</f>
        <v>0</v>
      </c>
      <c r="K516" s="244">
        <f>K514*C516</f>
        <v>0</v>
      </c>
      <c r="L516" s="326"/>
      <c r="M516" s="326"/>
      <c r="N516" s="329"/>
      <c r="O516" s="244">
        <f>SUM(D516:K516)</f>
        <v>0</v>
      </c>
    </row>
    <row r="517" spans="1:15" ht="12.25" customHeight="1" x14ac:dyDescent="0.25">
      <c r="A517" s="312">
        <v>171</v>
      </c>
      <c r="B517" s="315">
        <f>Salaries!B175</f>
        <v>0</v>
      </c>
      <c r="C517" s="318" t="s">
        <v>50</v>
      </c>
      <c r="D517" s="320">
        <f>SUM(Salaries!F175*0.0765)</f>
        <v>0</v>
      </c>
      <c r="E517" s="322">
        <v>0</v>
      </c>
      <c r="F517" s="322">
        <v>0</v>
      </c>
      <c r="G517" s="322">
        <v>0</v>
      </c>
      <c r="H517" s="322">
        <v>0</v>
      </c>
      <c r="I517" s="322">
        <v>0</v>
      </c>
      <c r="J517" s="322">
        <v>0</v>
      </c>
      <c r="K517" s="322">
        <v>0</v>
      </c>
      <c r="L517" s="324">
        <v>0</v>
      </c>
      <c r="M517" s="324">
        <v>0</v>
      </c>
      <c r="N517" s="327">
        <f t="shared" si="72"/>
        <v>0</v>
      </c>
      <c r="O517" s="330">
        <f>SUM(D517:K517)</f>
        <v>0</v>
      </c>
    </row>
    <row r="518" spans="1:15" ht="12.25" customHeight="1" x14ac:dyDescent="0.25">
      <c r="A518" s="313"/>
      <c r="B518" s="316"/>
      <c r="C518" s="319"/>
      <c r="D518" s="321"/>
      <c r="E518" s="323"/>
      <c r="F518" s="323"/>
      <c r="G518" s="323"/>
      <c r="H518" s="323"/>
      <c r="I518" s="323"/>
      <c r="J518" s="323"/>
      <c r="K518" s="323"/>
      <c r="L518" s="325"/>
      <c r="M518" s="325"/>
      <c r="N518" s="328"/>
      <c r="O518" s="331"/>
    </row>
    <row r="519" spans="1:15" ht="12.25" customHeight="1" thickBot="1" x14ac:dyDescent="0.3">
      <c r="A519" s="314"/>
      <c r="B519" s="317"/>
      <c r="C519" s="248">
        <f>Salaries!G175</f>
        <v>0</v>
      </c>
      <c r="D519" s="244">
        <f>SUM(D517*C519)</f>
        <v>0</v>
      </c>
      <c r="E519" s="244">
        <f>E517*C519</f>
        <v>0</v>
      </c>
      <c r="F519" s="244">
        <f>F517*C519</f>
        <v>0</v>
      </c>
      <c r="G519" s="244">
        <f>G517*C519</f>
        <v>0</v>
      </c>
      <c r="H519" s="244">
        <f>H517*C519</f>
        <v>0</v>
      </c>
      <c r="I519" s="244">
        <f>I517*C519</f>
        <v>0</v>
      </c>
      <c r="J519" s="244">
        <f>J517*C519</f>
        <v>0</v>
      </c>
      <c r="K519" s="244">
        <f>K517*C519</f>
        <v>0</v>
      </c>
      <c r="L519" s="326"/>
      <c r="M519" s="326"/>
      <c r="N519" s="329"/>
      <c r="O519" s="244">
        <f>SUM(D519:K519)</f>
        <v>0</v>
      </c>
    </row>
    <row r="520" spans="1:15" ht="12.25" customHeight="1" x14ac:dyDescent="0.25">
      <c r="A520" s="312">
        <v>172</v>
      </c>
      <c r="B520" s="315">
        <f>Salaries!B176</f>
        <v>0</v>
      </c>
      <c r="C520" s="318" t="s">
        <v>50</v>
      </c>
      <c r="D520" s="320">
        <f>SUM(Salaries!F176*0.0765)</f>
        <v>0</v>
      </c>
      <c r="E520" s="322">
        <v>0</v>
      </c>
      <c r="F520" s="322">
        <v>0</v>
      </c>
      <c r="G520" s="322">
        <v>0</v>
      </c>
      <c r="H520" s="322">
        <v>0</v>
      </c>
      <c r="I520" s="322">
        <v>0</v>
      </c>
      <c r="J520" s="322">
        <v>0</v>
      </c>
      <c r="K520" s="322">
        <v>0</v>
      </c>
      <c r="L520" s="324">
        <v>0</v>
      </c>
      <c r="M520" s="324">
        <v>0</v>
      </c>
      <c r="N520" s="327">
        <f t="shared" si="72"/>
        <v>0</v>
      </c>
      <c r="O520" s="330">
        <f>SUM(D520:K520)</f>
        <v>0</v>
      </c>
    </row>
    <row r="521" spans="1:15" ht="12.25" customHeight="1" x14ac:dyDescent="0.25">
      <c r="A521" s="313"/>
      <c r="B521" s="316"/>
      <c r="C521" s="319"/>
      <c r="D521" s="321"/>
      <c r="E521" s="323"/>
      <c r="F521" s="323"/>
      <c r="G521" s="323"/>
      <c r="H521" s="323"/>
      <c r="I521" s="323"/>
      <c r="J521" s="323"/>
      <c r="K521" s="323"/>
      <c r="L521" s="325"/>
      <c r="M521" s="325"/>
      <c r="N521" s="328"/>
      <c r="O521" s="331"/>
    </row>
    <row r="522" spans="1:15" ht="12.25" customHeight="1" thickBot="1" x14ac:dyDescent="0.3">
      <c r="A522" s="314"/>
      <c r="B522" s="317"/>
      <c r="C522" s="248">
        <f>Salaries!G176</f>
        <v>0</v>
      </c>
      <c r="D522" s="244">
        <f>SUM(D520*C522)</f>
        <v>0</v>
      </c>
      <c r="E522" s="244">
        <f>E520*C522</f>
        <v>0</v>
      </c>
      <c r="F522" s="244">
        <f>F520*C522</f>
        <v>0</v>
      </c>
      <c r="G522" s="244">
        <f>G520*C522</f>
        <v>0</v>
      </c>
      <c r="H522" s="244">
        <f>H520*C522</f>
        <v>0</v>
      </c>
      <c r="I522" s="244">
        <f>I520*C522</f>
        <v>0</v>
      </c>
      <c r="J522" s="244">
        <f>J520*C522</f>
        <v>0</v>
      </c>
      <c r="K522" s="244">
        <f>K520*C522</f>
        <v>0</v>
      </c>
      <c r="L522" s="326"/>
      <c r="M522" s="326"/>
      <c r="N522" s="329"/>
      <c r="O522" s="244">
        <f>SUM(D522:K522)</f>
        <v>0</v>
      </c>
    </row>
    <row r="523" spans="1:15" ht="12.25" customHeight="1" x14ac:dyDescent="0.25">
      <c r="A523" s="312">
        <v>173</v>
      </c>
      <c r="B523" s="315">
        <f>Salaries!B177</f>
        <v>0</v>
      </c>
      <c r="C523" s="318" t="s">
        <v>50</v>
      </c>
      <c r="D523" s="320">
        <f>SUM(Salaries!F177*0.0765)</f>
        <v>0</v>
      </c>
      <c r="E523" s="322">
        <v>0</v>
      </c>
      <c r="F523" s="322">
        <v>0</v>
      </c>
      <c r="G523" s="322">
        <v>0</v>
      </c>
      <c r="H523" s="322">
        <v>0</v>
      </c>
      <c r="I523" s="322">
        <v>0</v>
      </c>
      <c r="J523" s="322">
        <v>0</v>
      </c>
      <c r="K523" s="322">
        <v>0</v>
      </c>
      <c r="L523" s="324">
        <v>0</v>
      </c>
      <c r="M523" s="324">
        <v>0</v>
      </c>
      <c r="N523" s="327">
        <f t="shared" si="72"/>
        <v>0</v>
      </c>
      <c r="O523" s="330">
        <f>SUM(D523:K523)</f>
        <v>0</v>
      </c>
    </row>
    <row r="524" spans="1:15" ht="12.25" customHeight="1" x14ac:dyDescent="0.25">
      <c r="A524" s="313"/>
      <c r="B524" s="316"/>
      <c r="C524" s="319"/>
      <c r="D524" s="321"/>
      <c r="E524" s="323"/>
      <c r="F524" s="323"/>
      <c r="G524" s="323"/>
      <c r="H524" s="323"/>
      <c r="I524" s="323"/>
      <c r="J524" s="323"/>
      <c r="K524" s="323"/>
      <c r="L524" s="325"/>
      <c r="M524" s="325"/>
      <c r="N524" s="328"/>
      <c r="O524" s="331"/>
    </row>
    <row r="525" spans="1:15" ht="12.25" customHeight="1" thickBot="1" x14ac:dyDescent="0.3">
      <c r="A525" s="314"/>
      <c r="B525" s="317"/>
      <c r="C525" s="248">
        <f>Salaries!G177</f>
        <v>0</v>
      </c>
      <c r="D525" s="244">
        <f>SUM(D523*C525)</f>
        <v>0</v>
      </c>
      <c r="E525" s="244">
        <f>E523*C525</f>
        <v>0</v>
      </c>
      <c r="F525" s="244">
        <f>F523*C525</f>
        <v>0</v>
      </c>
      <c r="G525" s="244">
        <f>G523*C525</f>
        <v>0</v>
      </c>
      <c r="H525" s="244">
        <f>H523*C525</f>
        <v>0</v>
      </c>
      <c r="I525" s="244">
        <f>I523*C525</f>
        <v>0</v>
      </c>
      <c r="J525" s="244">
        <f>J523*C525</f>
        <v>0</v>
      </c>
      <c r="K525" s="244">
        <f>K523*C525</f>
        <v>0</v>
      </c>
      <c r="L525" s="326"/>
      <c r="M525" s="326"/>
      <c r="N525" s="329"/>
      <c r="O525" s="244">
        <f>SUM(D525:K525)</f>
        <v>0</v>
      </c>
    </row>
    <row r="526" spans="1:15" ht="12.25" customHeight="1" x14ac:dyDescent="0.25">
      <c r="A526" s="312">
        <v>174</v>
      </c>
      <c r="B526" s="315">
        <f>Salaries!B178</f>
        <v>0</v>
      </c>
      <c r="C526" s="318" t="s">
        <v>50</v>
      </c>
      <c r="D526" s="320">
        <f>SUM(Salaries!F178*0.0765)</f>
        <v>0</v>
      </c>
      <c r="E526" s="322">
        <v>0</v>
      </c>
      <c r="F526" s="322">
        <v>0</v>
      </c>
      <c r="G526" s="322">
        <v>0</v>
      </c>
      <c r="H526" s="322">
        <v>0</v>
      </c>
      <c r="I526" s="322">
        <v>0</v>
      </c>
      <c r="J526" s="322">
        <v>0</v>
      </c>
      <c r="K526" s="322">
        <v>0</v>
      </c>
      <c r="L526" s="324">
        <v>0</v>
      </c>
      <c r="M526" s="324">
        <v>0</v>
      </c>
      <c r="N526" s="327">
        <f t="shared" si="72"/>
        <v>0</v>
      </c>
      <c r="O526" s="330">
        <f>SUM(D526:K526)</f>
        <v>0</v>
      </c>
    </row>
    <row r="527" spans="1:15" ht="12.25" customHeight="1" x14ac:dyDescent="0.25">
      <c r="A527" s="313"/>
      <c r="B527" s="316"/>
      <c r="C527" s="319"/>
      <c r="D527" s="321"/>
      <c r="E527" s="323"/>
      <c r="F527" s="323"/>
      <c r="G527" s="323"/>
      <c r="H527" s="323"/>
      <c r="I527" s="323"/>
      <c r="J527" s="323"/>
      <c r="K527" s="323"/>
      <c r="L527" s="325"/>
      <c r="M527" s="325"/>
      <c r="N527" s="328"/>
      <c r="O527" s="331"/>
    </row>
    <row r="528" spans="1:15" ht="12.25" customHeight="1" thickBot="1" x14ac:dyDescent="0.3">
      <c r="A528" s="314"/>
      <c r="B528" s="317"/>
      <c r="C528" s="248">
        <f>Salaries!G178</f>
        <v>0</v>
      </c>
      <c r="D528" s="244">
        <f>SUM(D526*C528)</f>
        <v>0</v>
      </c>
      <c r="E528" s="244">
        <f>E526*C528</f>
        <v>0</v>
      </c>
      <c r="F528" s="244">
        <f>F526*C528</f>
        <v>0</v>
      </c>
      <c r="G528" s="244">
        <f>G526*C528</f>
        <v>0</v>
      </c>
      <c r="H528" s="244">
        <f>H526*C528</f>
        <v>0</v>
      </c>
      <c r="I528" s="244">
        <f>I526*C528</f>
        <v>0</v>
      </c>
      <c r="J528" s="244">
        <f>J526*C528</f>
        <v>0</v>
      </c>
      <c r="K528" s="244">
        <f>K526*C528</f>
        <v>0</v>
      </c>
      <c r="L528" s="326"/>
      <c r="M528" s="326"/>
      <c r="N528" s="329"/>
      <c r="O528" s="244">
        <f>SUM(D528:K528)</f>
        <v>0</v>
      </c>
    </row>
    <row r="529" spans="1:15" ht="12.25" customHeight="1" x14ac:dyDescent="0.25">
      <c r="A529" s="312">
        <v>175</v>
      </c>
      <c r="B529" s="315">
        <f>Salaries!B179</f>
        <v>0</v>
      </c>
      <c r="C529" s="318" t="s">
        <v>50</v>
      </c>
      <c r="D529" s="320">
        <f>SUM(Salaries!F179*0.0765)</f>
        <v>0</v>
      </c>
      <c r="E529" s="322">
        <v>0</v>
      </c>
      <c r="F529" s="322">
        <v>0</v>
      </c>
      <c r="G529" s="322">
        <v>0</v>
      </c>
      <c r="H529" s="322">
        <v>0</v>
      </c>
      <c r="I529" s="322">
        <v>0</v>
      </c>
      <c r="J529" s="322">
        <v>0</v>
      </c>
      <c r="K529" s="322">
        <v>0</v>
      </c>
      <c r="L529" s="324">
        <v>0</v>
      </c>
      <c r="M529" s="324">
        <v>0</v>
      </c>
      <c r="N529" s="327">
        <f t="shared" si="72"/>
        <v>0</v>
      </c>
      <c r="O529" s="330">
        <f>SUM(D529:K529)</f>
        <v>0</v>
      </c>
    </row>
    <row r="530" spans="1:15" ht="12.25" customHeight="1" x14ac:dyDescent="0.25">
      <c r="A530" s="313"/>
      <c r="B530" s="316"/>
      <c r="C530" s="319"/>
      <c r="D530" s="321"/>
      <c r="E530" s="323"/>
      <c r="F530" s="323"/>
      <c r="G530" s="323"/>
      <c r="H530" s="323"/>
      <c r="I530" s="323"/>
      <c r="J530" s="323"/>
      <c r="K530" s="323"/>
      <c r="L530" s="325"/>
      <c r="M530" s="325"/>
      <c r="N530" s="328"/>
      <c r="O530" s="331"/>
    </row>
    <row r="531" spans="1:15" ht="12.25" customHeight="1" thickBot="1" x14ac:dyDescent="0.3">
      <c r="A531" s="314"/>
      <c r="B531" s="317"/>
      <c r="C531" s="248">
        <f>Salaries!G179</f>
        <v>0</v>
      </c>
      <c r="D531" s="244">
        <f>SUM(D529*C531)</f>
        <v>0</v>
      </c>
      <c r="E531" s="244">
        <f>E529*C531</f>
        <v>0</v>
      </c>
      <c r="F531" s="244">
        <f>F529*C531</f>
        <v>0</v>
      </c>
      <c r="G531" s="244">
        <f>G529*C531</f>
        <v>0</v>
      </c>
      <c r="H531" s="244">
        <f>H529*C531</f>
        <v>0</v>
      </c>
      <c r="I531" s="244">
        <f>I529*C531</f>
        <v>0</v>
      </c>
      <c r="J531" s="244">
        <f>J529*C531</f>
        <v>0</v>
      </c>
      <c r="K531" s="244">
        <f>K529*C531</f>
        <v>0</v>
      </c>
      <c r="L531" s="326"/>
      <c r="M531" s="326"/>
      <c r="N531" s="329"/>
      <c r="O531" s="244">
        <f>SUM(D531:K531)</f>
        <v>0</v>
      </c>
    </row>
    <row r="532" spans="1:15" ht="13.5" thickBot="1" x14ac:dyDescent="0.35">
      <c r="A532" s="337" t="s">
        <v>49</v>
      </c>
      <c r="B532" s="337"/>
      <c r="C532" s="337"/>
      <c r="D532" s="337"/>
      <c r="E532" s="337"/>
      <c r="F532" s="337"/>
      <c r="G532" s="337"/>
      <c r="H532" s="337"/>
      <c r="I532" s="337"/>
      <c r="J532" s="337"/>
      <c r="K532" s="337"/>
      <c r="L532" s="246" t="s">
        <v>182</v>
      </c>
      <c r="M532" s="246" t="s">
        <v>182</v>
      </c>
      <c r="N532" s="246" t="s">
        <v>182</v>
      </c>
      <c r="O532" s="246">
        <f>SUM(O5,O8,O11,O14,O17,O20,O23,O26,O29,O32,O35,O38,O43,O46,O49,O52,O55,O58,O61,O64,O67,O70,O73,O76,O79,O82,O85,O88,O91,O94,O97,O100,O103,O106,O109,O112,O115,O118,O121,O124,O127,O130,O133,O136,O139,O142,O145,O148,O151,O154,O157,O160,O163,O166,O169,O172,O175,O178,O181,O184,O187,O190,O193,O196,O199,O202,O205,O208,O211,O214,O217,O220,O223,O226,O511,O529,O526,O523,O520,O517,O514,O508,O505,O502,O499,O496,O493,O490,O487,O484,O481,O478,O475,O472,O469,O466,O463,O460,O457,O454,O451,O448,O445,O442,O439,O436,O433,O430,O427,O424,O421,O418,O415,O412,O409,O406,O403,O400,O397,O394,O391,O388,O385,O382,O379,O376,O373,O370,O367,O364,O361,O358,O355,O352,O349,O346,O343,O340,O337,O334,O331,O328,O325,O322,O319,O316,O313,O310,O307,O304,O301,O298,O295,O292,O289,O286,O283,O280,O277,O274,O271,O268,O265,O262,O259,O256,O253,O250,O247,O244,O241,O238,O235,O232,O229)</f>
        <v>0</v>
      </c>
    </row>
    <row r="533" spans="1:15" ht="13.5" thickBot="1" x14ac:dyDescent="0.35">
      <c r="A533" s="334" t="s">
        <v>48</v>
      </c>
      <c r="B533" s="334"/>
      <c r="C533" s="334"/>
      <c r="D533" s="334"/>
      <c r="E533" s="334"/>
      <c r="F533" s="334"/>
      <c r="G533" s="334"/>
      <c r="H533" s="334"/>
      <c r="I533" s="334"/>
      <c r="J533" s="334"/>
      <c r="K533" s="334"/>
      <c r="L533" s="247">
        <f>SUM(L5,L8,L11,L14,L17,L20,L23,L26,L29,L32,L35,L38,L43,L46,L49,L52,L55,L58,L61,L64,L67,L70,L73,L76,L79,L82,L85,L88,L91,L94,L97,L100,L103,L106,L109,L112,L115,L118,L121,L124,L127,L130,L133,L136,L139,L142,L145,L148,L151,L154,L157,L160,L163,L166,L169,L172,L175,L178,L181,L184,L187,L190,L193,L196,L199,L202,L205,L208,L211,L214,L217,L220,L223,L226,L229,L232,L235,L238,L241,L244,L247,L250,L253,L256,L259,L262,L265,L268,L271,L274,L277,L280,L283,L286,L289,L292,L295,L298,L301,L304,L307,L310,L313,L316,L319,L322,L325,L328,L331,L334,L337,L340,L343,L346,L349,L352,L355,L358,L361,L364,L367,L370,L373,L376,L379,L382,L385,L388,L391,L394,L397,L400,L403,L406,L409,L412,L415,L418,L421,L424,L427,L430,L433,L436,L439,L442,L445,L448,L451,L454,L457,L460,L463,L466,L469,L472,L475,L478,L481,L484,L487,L490,L493,L496,L499,L502,L505,L508,L511,L514,L517,L520,L523,L526,L529)</f>
        <v>0</v>
      </c>
      <c r="M533" s="247">
        <f>SUM(M5,M8,M11,M14,M17,M20,M23,M26,M29,M32,M35,M38,M43,M46,M49,M52,M55,M58,M61,M64,M67,M70,M73,M76,M79,M82,M85,M88,M91,M94,M97,M100,M103,M106,M109,M112,M115,M118,M121,M124,M127,M130,M133,M136,M139,M142,M145,M148,M151,M154,M157,M160,M163,M166,M169,M172,M175,M178,M181,M184,M187,M190,M193,M196,M199,M202,M205,M208,M211,M214,M217,M220,M223,M226,M229,M232,M235,M238,M241,M244,M247,M250,M253,M256,M259,M262,M265,M268,M271,M274,M277,M280,M283,M286,M289,M292,M295,M298,M301,M304,M307,M310,M313,M316,M319,M322,M325,M328,M331,M334,M337,M340,M343,M346,M349,M352,M355,M358,M361,M364,M367,M370,M373,M376,M379,M382,M385,M388,M391,M394,M397,M400,M403,M406,M409,M412,M415,M418,M421,M424,M427,M430,M433,M436,M439,M442,M445,M448,M451,M454,M457,M460,M463,M466,M469,M472,M475,M478,M481,M484,M487,M490,M493,M496,M499,M502,M505,M508,M511,M514,M517,M520,M523,M526,M529)</f>
        <v>0</v>
      </c>
      <c r="N533" s="247">
        <f>SUM(N5,N8,N11,N14,N17,N20,N23,N26,N29,N32,N35,N38,N43,N46,N49,N52,N55,N58,N61,N64,N67,N70,N73,N76,N79,N82,N85,N88,N91,N94,N97,N100,N103,N106,N109,N112,N115,N118,N121,N124,N127,N130,N133,N136,N139,N142,N145,N148,N151,N154,N157,N160,N163,N166,N169,N172,N175,N178,N181,N184,N187,N190,N193,N196,N199,N202,N205,N208,N211,N214,N217,N220,N223,N226,N229,N232,N235,N238,N241,N244,N247,N250,N253,N256,N259,N262,N265,N268,N271,N274,N277,N280,N283,N286,N289,N292,N295,N298,N301,N304,N307,N310,N313,N316,N319,N322,N325,N328,N331,N334,N337,N340,N343,N346,N349,N352,N355,N358,N361,N364,N367,N370,N373,N376,N379,N382,N385,N388,N391,N394,N397,N400,N403,N406,N409,N412,N415,N418,N421,N424,N427,N430,N433,N436,N439,N442,N445,N448,N451,N454,N457,N460,N463,N466,N469,N472,N475,N478,N481,N484,N487,N490,N493,N496,N499,N502,N505,N508,N511,N514,N517,N520,N523,N526,N529)</f>
        <v>0</v>
      </c>
      <c r="O533" s="247">
        <f>SUM(O7,O10,O13,O16,O19,O22,O25,O28,O31,O34,O37,O40,O45,O48,O51,O54,O57,O60,O63,O66,O69,O72,O75,O78,O81,O84,O87,O90,O93,O96,O99,O102,O105,O108,O111,O114,O117,O120,O123,O126,O129,O132,O135,O138,O141,O144,O147,O150,O153,O156,O159,O162,O165,O168,O171,O174,O177,O180,O183,O186,O189,O192,O195,O198,O201,O204,O207,O210,O213,O216,O219,O222,O225,O228,O444,O447,O450,O453,O456,O459,O462,O465,O468,O471,O474,O477,O480,O483,O486,O489,O492,O495,O498,O501,O504,O507,O510,O513,O516,O519,O522,O525,O528,O531,O441,O438,O435,O432,O429,O426,O423,O420,O417,O414,O411,O408,O405,O402,O399,O396,O393,O390,O387,O384,O381,O378,O375,O372,O369,O366,O363,O360,O357,O354,O351,O348,O345,O342,O339,O336,O333,O330,O327,O324,O321,O318,O315,O312,O309,O306,O303,O300,O297,O294,O291,O288,O285,O282,O279,O276,O273,O270,O267,O264,O261,O258,O255,O252,O249,O246,O243,O240,O237,O234,O231)</f>
        <v>0</v>
      </c>
    </row>
  </sheetData>
  <sheetProtection algorithmName="SHA-512" hashValue="9kd56iCQGXfBMRcWKE/HF+llgLKa+EFvgPDcjAv+G+oTpKAFI1TMlzSzQc4YGmX5732DF2z4dVZAHtY1AhhQMg==" saltValue="ll62nXFQH+vfoldXqP70pw==" spinCount="100000" sheet="1" selectLockedCells="1"/>
  <mergeCells count="2630">
    <mergeCell ref="L23:L25"/>
    <mergeCell ref="L26:L28"/>
    <mergeCell ref="L29:L31"/>
    <mergeCell ref="L32:L34"/>
    <mergeCell ref="L35:L37"/>
    <mergeCell ref="L38:L40"/>
    <mergeCell ref="L43:L45"/>
    <mergeCell ref="L46:L48"/>
    <mergeCell ref="L49:L51"/>
    <mergeCell ref="L52:L54"/>
    <mergeCell ref="L55:L57"/>
    <mergeCell ref="L58:L60"/>
    <mergeCell ref="L61:L63"/>
    <mergeCell ref="L64:L66"/>
    <mergeCell ref="M14:M16"/>
    <mergeCell ref="M17:M19"/>
    <mergeCell ref="M20:M22"/>
    <mergeCell ref="M23:M25"/>
    <mergeCell ref="M26:M28"/>
    <mergeCell ref="M29:M31"/>
    <mergeCell ref="M32:M34"/>
    <mergeCell ref="M35:M37"/>
    <mergeCell ref="M38:M40"/>
    <mergeCell ref="M43:M45"/>
    <mergeCell ref="M46:M48"/>
    <mergeCell ref="M49:M51"/>
    <mergeCell ref="M52:M54"/>
    <mergeCell ref="M55:M57"/>
    <mergeCell ref="M58:M60"/>
    <mergeCell ref="M61:M63"/>
    <mergeCell ref="M64:M66"/>
    <mergeCell ref="C2:O2"/>
    <mergeCell ref="A1:O1"/>
    <mergeCell ref="D29:D30"/>
    <mergeCell ref="D32:D33"/>
    <mergeCell ref="D35:D36"/>
    <mergeCell ref="D38:D39"/>
    <mergeCell ref="D43:D44"/>
    <mergeCell ref="O23:O24"/>
    <mergeCell ref="O26:O27"/>
    <mergeCell ref="O29:O30"/>
    <mergeCell ref="O32:O33"/>
    <mergeCell ref="O35:O36"/>
    <mergeCell ref="O8:O9"/>
    <mergeCell ref="O11:O12"/>
    <mergeCell ref="O14:O15"/>
    <mergeCell ref="O17:O18"/>
    <mergeCell ref="O20:O21"/>
    <mergeCell ref="K35:K36"/>
    <mergeCell ref="J38:J39"/>
    <mergeCell ref="K38:K39"/>
    <mergeCell ref="E43:E44"/>
    <mergeCell ref="F43:F44"/>
    <mergeCell ref="G43:G44"/>
    <mergeCell ref="H43:H44"/>
    <mergeCell ref="I43:I44"/>
    <mergeCell ref="J43:J44"/>
    <mergeCell ref="K43:K44"/>
    <mergeCell ref="E38:E39"/>
    <mergeCell ref="E35:E36"/>
    <mergeCell ref="F35:F36"/>
    <mergeCell ref="G35:G36"/>
    <mergeCell ref="H35:H36"/>
    <mergeCell ref="O73:O74"/>
    <mergeCell ref="O76:O77"/>
    <mergeCell ref="C14:C15"/>
    <mergeCell ref="C17:C18"/>
    <mergeCell ref="C20:C21"/>
    <mergeCell ref="C23:C24"/>
    <mergeCell ref="C26:C27"/>
    <mergeCell ref="C29:C30"/>
    <mergeCell ref="C70:C71"/>
    <mergeCell ref="C73:C74"/>
    <mergeCell ref="C76:C77"/>
    <mergeCell ref="C52:C53"/>
    <mergeCell ref="C55:C56"/>
    <mergeCell ref="C58:C59"/>
    <mergeCell ref="C61:C62"/>
    <mergeCell ref="C64:C65"/>
    <mergeCell ref="D14:D15"/>
    <mergeCell ref="D17:D18"/>
    <mergeCell ref="D20:D21"/>
    <mergeCell ref="D23:D24"/>
    <mergeCell ref="C67:C68"/>
    <mergeCell ref="C32:C33"/>
    <mergeCell ref="C35:C36"/>
    <mergeCell ref="C38:C39"/>
    <mergeCell ref="C43:C44"/>
    <mergeCell ref="D46:D47"/>
    <mergeCell ref="D49:D50"/>
    <mergeCell ref="D52:D53"/>
    <mergeCell ref="D55:D56"/>
    <mergeCell ref="L14:L16"/>
    <mergeCell ref="L17:L19"/>
    <mergeCell ref="L20:L22"/>
    <mergeCell ref="C46:C47"/>
    <mergeCell ref="C49:C50"/>
    <mergeCell ref="O55:O56"/>
    <mergeCell ref="O58:O59"/>
    <mergeCell ref="O61:O62"/>
    <mergeCell ref="O64:O65"/>
    <mergeCell ref="E61:E62"/>
    <mergeCell ref="J61:J62"/>
    <mergeCell ref="K61:K62"/>
    <mergeCell ref="E58:E59"/>
    <mergeCell ref="D58:D59"/>
    <mergeCell ref="D61:D62"/>
    <mergeCell ref="D64:D65"/>
    <mergeCell ref="D67:D68"/>
    <mergeCell ref="K52:K53"/>
    <mergeCell ref="K55:K56"/>
    <mergeCell ref="F58:F59"/>
    <mergeCell ref="G58:G59"/>
    <mergeCell ref="H58:H59"/>
    <mergeCell ref="I58:I59"/>
    <mergeCell ref="E52:E53"/>
    <mergeCell ref="F52:F53"/>
    <mergeCell ref="G52:G53"/>
    <mergeCell ref="H52:H53"/>
    <mergeCell ref="I52:I53"/>
    <mergeCell ref="E55:E56"/>
    <mergeCell ref="J58:J59"/>
    <mergeCell ref="K58:K59"/>
    <mergeCell ref="F61:F62"/>
    <mergeCell ref="G61:G62"/>
    <mergeCell ref="H61:H62"/>
    <mergeCell ref="I61:I62"/>
    <mergeCell ref="K67:K68"/>
    <mergeCell ref="F64:F65"/>
    <mergeCell ref="G64:G65"/>
    <mergeCell ref="H64:H65"/>
    <mergeCell ref="I64:I65"/>
    <mergeCell ref="J64:J65"/>
    <mergeCell ref="K64:K65"/>
    <mergeCell ref="O67:O68"/>
    <mergeCell ref="O38:O39"/>
    <mergeCell ref="O43:O44"/>
    <mergeCell ref="O46:O47"/>
    <mergeCell ref="O49:O50"/>
    <mergeCell ref="O52:O53"/>
    <mergeCell ref="O70:O71"/>
    <mergeCell ref="F55:F56"/>
    <mergeCell ref="J46:J47"/>
    <mergeCell ref="G46:G47"/>
    <mergeCell ref="H46:H47"/>
    <mergeCell ref="I46:I47"/>
    <mergeCell ref="J52:J53"/>
    <mergeCell ref="K46:K47"/>
    <mergeCell ref="L67:L69"/>
    <mergeCell ref="L70:L72"/>
    <mergeCell ref="N67:N69"/>
    <mergeCell ref="N70:N72"/>
    <mergeCell ref="E49:E50"/>
    <mergeCell ref="F49:F50"/>
    <mergeCell ref="G49:G50"/>
    <mergeCell ref="H49:H50"/>
    <mergeCell ref="I49:I50"/>
    <mergeCell ref="J49:J50"/>
    <mergeCell ref="K49:K50"/>
    <mergeCell ref="E46:E47"/>
    <mergeCell ref="F46:F47"/>
    <mergeCell ref="G55:G56"/>
    <mergeCell ref="H55:H56"/>
    <mergeCell ref="I55:I56"/>
    <mergeCell ref="J55:J56"/>
    <mergeCell ref="I35:I36"/>
    <mergeCell ref="J35:J36"/>
    <mergeCell ref="F38:F39"/>
    <mergeCell ref="G38:G39"/>
    <mergeCell ref="H38:H39"/>
    <mergeCell ref="I38:I39"/>
    <mergeCell ref="K29:K30"/>
    <mergeCell ref="E26:E27"/>
    <mergeCell ref="F26:F27"/>
    <mergeCell ref="E23:E24"/>
    <mergeCell ref="F23:F24"/>
    <mergeCell ref="G23:G24"/>
    <mergeCell ref="H23:H24"/>
    <mergeCell ref="I23:I24"/>
    <mergeCell ref="J23:J24"/>
    <mergeCell ref="K23:K24"/>
    <mergeCell ref="K26:K27"/>
    <mergeCell ref="G32:G33"/>
    <mergeCell ref="H32:H33"/>
    <mergeCell ref="I32:I33"/>
    <mergeCell ref="J26:J27"/>
    <mergeCell ref="G26:G27"/>
    <mergeCell ref="H26:H27"/>
    <mergeCell ref="I26:I27"/>
    <mergeCell ref="J32:J33"/>
    <mergeCell ref="E29:E30"/>
    <mergeCell ref="F29:F30"/>
    <mergeCell ref="G29:G30"/>
    <mergeCell ref="H29:H30"/>
    <mergeCell ref="I29:I30"/>
    <mergeCell ref="J29:J30"/>
    <mergeCell ref="K32:K33"/>
    <mergeCell ref="E32:E33"/>
    <mergeCell ref="F32:F33"/>
    <mergeCell ref="J17:J18"/>
    <mergeCell ref="K17:K18"/>
    <mergeCell ref="E14:E15"/>
    <mergeCell ref="F14:F15"/>
    <mergeCell ref="G14:G15"/>
    <mergeCell ref="H14:H15"/>
    <mergeCell ref="I14:I15"/>
    <mergeCell ref="F20:F21"/>
    <mergeCell ref="G20:G21"/>
    <mergeCell ref="H20:H21"/>
    <mergeCell ref="I20:I21"/>
    <mergeCell ref="E17:E18"/>
    <mergeCell ref="F17:F18"/>
    <mergeCell ref="G17:G18"/>
    <mergeCell ref="H17:H18"/>
    <mergeCell ref="I17:I18"/>
    <mergeCell ref="J20:J21"/>
    <mergeCell ref="K20:K21"/>
    <mergeCell ref="J14:J15"/>
    <mergeCell ref="K14:K15"/>
    <mergeCell ref="K11:K12"/>
    <mergeCell ref="I5:I6"/>
    <mergeCell ref="J5:J6"/>
    <mergeCell ref="K5:K6"/>
    <mergeCell ref="O5:O6"/>
    <mergeCell ref="H8:H9"/>
    <mergeCell ref="I8:I9"/>
    <mergeCell ref="J8:J9"/>
    <mergeCell ref="K8:K9"/>
    <mergeCell ref="L5:L7"/>
    <mergeCell ref="L8:L10"/>
    <mergeCell ref="L11:L13"/>
    <mergeCell ref="M5:M7"/>
    <mergeCell ref="M8:M10"/>
    <mergeCell ref="M11:M13"/>
    <mergeCell ref="I11:I12"/>
    <mergeCell ref="J11:J12"/>
    <mergeCell ref="N5:N7"/>
    <mergeCell ref="N8:N10"/>
    <mergeCell ref="N11:N13"/>
    <mergeCell ref="A2:B2"/>
    <mergeCell ref="A8:A10"/>
    <mergeCell ref="B8:B10"/>
    <mergeCell ref="A11:A13"/>
    <mergeCell ref="B11:B13"/>
    <mergeCell ref="A14:A16"/>
    <mergeCell ref="B14:B16"/>
    <mergeCell ref="A17:A19"/>
    <mergeCell ref="B17:B19"/>
    <mergeCell ref="H5:H6"/>
    <mergeCell ref="A26:A28"/>
    <mergeCell ref="B26:B28"/>
    <mergeCell ref="C8:C9"/>
    <mergeCell ref="D8:D9"/>
    <mergeCell ref="E8:E9"/>
    <mergeCell ref="F8:F9"/>
    <mergeCell ref="G8:G9"/>
    <mergeCell ref="E11:E12"/>
    <mergeCell ref="F11:F12"/>
    <mergeCell ref="G11:G12"/>
    <mergeCell ref="H11:H12"/>
    <mergeCell ref="E20:E21"/>
    <mergeCell ref="D26:D27"/>
    <mergeCell ref="D11:D12"/>
    <mergeCell ref="C11:C12"/>
    <mergeCell ref="A5:A7"/>
    <mergeCell ref="B5:B7"/>
    <mergeCell ref="C5:C6"/>
    <mergeCell ref="D5:D6"/>
    <mergeCell ref="E5:E6"/>
    <mergeCell ref="F5:F6"/>
    <mergeCell ref="G5:G6"/>
    <mergeCell ref="B52:B54"/>
    <mergeCell ref="A49:A51"/>
    <mergeCell ref="B49:B51"/>
    <mergeCell ref="A58:A60"/>
    <mergeCell ref="B58:B60"/>
    <mergeCell ref="A55:A57"/>
    <mergeCell ref="B55:B57"/>
    <mergeCell ref="A52:A54"/>
    <mergeCell ref="B43:B45"/>
    <mergeCell ref="A46:A48"/>
    <mergeCell ref="B46:B48"/>
    <mergeCell ref="A32:A34"/>
    <mergeCell ref="B32:B34"/>
    <mergeCell ref="A20:A22"/>
    <mergeCell ref="B20:B22"/>
    <mergeCell ref="A38:A40"/>
    <mergeCell ref="B38:B40"/>
    <mergeCell ref="A43:A45"/>
    <mergeCell ref="A23:A25"/>
    <mergeCell ref="B23:B25"/>
    <mergeCell ref="A35:A37"/>
    <mergeCell ref="B35:B37"/>
    <mergeCell ref="A29:A31"/>
    <mergeCell ref="B29:B31"/>
    <mergeCell ref="A533:K533"/>
    <mergeCell ref="A61:A63"/>
    <mergeCell ref="B61:B63"/>
    <mergeCell ref="A64:A66"/>
    <mergeCell ref="B64:B66"/>
    <mergeCell ref="A67:A69"/>
    <mergeCell ref="B67:B69"/>
    <mergeCell ref="E73:E74"/>
    <mergeCell ref="F73:F74"/>
    <mergeCell ref="G73:G74"/>
    <mergeCell ref="H73:H74"/>
    <mergeCell ref="I73:I74"/>
    <mergeCell ref="J73:J74"/>
    <mergeCell ref="K73:K74"/>
    <mergeCell ref="E70:E71"/>
    <mergeCell ref="F76:F77"/>
    <mergeCell ref="G76:G77"/>
    <mergeCell ref="H76:H77"/>
    <mergeCell ref="I76:I77"/>
    <mergeCell ref="E64:E65"/>
    <mergeCell ref="J76:J77"/>
    <mergeCell ref="K76:K77"/>
    <mergeCell ref="B73:B75"/>
    <mergeCell ref="E67:E68"/>
    <mergeCell ref="F67:F68"/>
    <mergeCell ref="G67:G68"/>
    <mergeCell ref="H67:H68"/>
    <mergeCell ref="I67:I68"/>
    <mergeCell ref="J67:J68"/>
    <mergeCell ref="A532:K532"/>
    <mergeCell ref="F70:F71"/>
    <mergeCell ref="G70:G71"/>
    <mergeCell ref="E76:E77"/>
    <mergeCell ref="D73:D74"/>
    <mergeCell ref="D76:D77"/>
    <mergeCell ref="D70:D71"/>
    <mergeCell ref="A76:A78"/>
    <mergeCell ref="B76:B78"/>
    <mergeCell ref="A70:A72"/>
    <mergeCell ref="B70:B72"/>
    <mergeCell ref="A73:A75"/>
    <mergeCell ref="J79:J80"/>
    <mergeCell ref="K79:K80"/>
    <mergeCell ref="J85:J86"/>
    <mergeCell ref="K85:K86"/>
    <mergeCell ref="J91:J92"/>
    <mergeCell ref="K91:K92"/>
    <mergeCell ref="J97:J98"/>
    <mergeCell ref="K97:K98"/>
    <mergeCell ref="H70:H71"/>
    <mergeCell ref="I70:I71"/>
    <mergeCell ref="J70:J71"/>
    <mergeCell ref="K70:K71"/>
    <mergeCell ref="O79:O80"/>
    <mergeCell ref="A82:A84"/>
    <mergeCell ref="B82:B84"/>
    <mergeCell ref="C82:C83"/>
    <mergeCell ref="D82:D83"/>
    <mergeCell ref="E82:E83"/>
    <mergeCell ref="F82:F83"/>
    <mergeCell ref="G82:G83"/>
    <mergeCell ref="H82:H83"/>
    <mergeCell ref="I82:I83"/>
    <mergeCell ref="J82:J83"/>
    <mergeCell ref="K82:K83"/>
    <mergeCell ref="O82:O83"/>
    <mergeCell ref="A79:A81"/>
    <mergeCell ref="B79:B81"/>
    <mergeCell ref="C79:C80"/>
    <mergeCell ref="D79:D80"/>
    <mergeCell ref="E79:E80"/>
    <mergeCell ref="F79:F80"/>
    <mergeCell ref="G79:G80"/>
    <mergeCell ref="H79:H80"/>
    <mergeCell ref="I79:I80"/>
    <mergeCell ref="L79:L81"/>
    <mergeCell ref="L82:L84"/>
    <mergeCell ref="M79:M81"/>
    <mergeCell ref="M82:M84"/>
    <mergeCell ref="O85:O86"/>
    <mergeCell ref="A88:A90"/>
    <mergeCell ref="B88:B90"/>
    <mergeCell ref="C88:C89"/>
    <mergeCell ref="D88:D89"/>
    <mergeCell ref="E88:E89"/>
    <mergeCell ref="F88:F89"/>
    <mergeCell ref="G88:G89"/>
    <mergeCell ref="H88:H89"/>
    <mergeCell ref="I88:I89"/>
    <mergeCell ref="J88:J89"/>
    <mergeCell ref="K88:K89"/>
    <mergeCell ref="O88:O89"/>
    <mergeCell ref="A85:A87"/>
    <mergeCell ref="B85:B87"/>
    <mergeCell ref="C85:C86"/>
    <mergeCell ref="D85:D86"/>
    <mergeCell ref="E85:E86"/>
    <mergeCell ref="F85:F86"/>
    <mergeCell ref="G85:G86"/>
    <mergeCell ref="H85:H86"/>
    <mergeCell ref="I85:I86"/>
    <mergeCell ref="L85:L87"/>
    <mergeCell ref="L88:L90"/>
    <mergeCell ref="M85:M87"/>
    <mergeCell ref="M88:M90"/>
    <mergeCell ref="O91:O92"/>
    <mergeCell ref="A94:A96"/>
    <mergeCell ref="B94:B96"/>
    <mergeCell ref="C94:C95"/>
    <mergeCell ref="D94:D95"/>
    <mergeCell ref="E94:E95"/>
    <mergeCell ref="F94:F95"/>
    <mergeCell ref="G94:G95"/>
    <mergeCell ref="H94:H95"/>
    <mergeCell ref="I94:I95"/>
    <mergeCell ref="J94:J95"/>
    <mergeCell ref="K94:K95"/>
    <mergeCell ref="O94:O95"/>
    <mergeCell ref="A91:A93"/>
    <mergeCell ref="B91:B93"/>
    <mergeCell ref="C91:C92"/>
    <mergeCell ref="D91:D92"/>
    <mergeCell ref="E91:E92"/>
    <mergeCell ref="F91:F92"/>
    <mergeCell ref="G91:G92"/>
    <mergeCell ref="H91:H92"/>
    <mergeCell ref="I91:I92"/>
    <mergeCell ref="L91:L93"/>
    <mergeCell ref="L94:L96"/>
    <mergeCell ref="M91:M93"/>
    <mergeCell ref="M94:M96"/>
    <mergeCell ref="O97:O98"/>
    <mergeCell ref="A100:A102"/>
    <mergeCell ref="B100:B102"/>
    <mergeCell ref="C100:C101"/>
    <mergeCell ref="D100:D101"/>
    <mergeCell ref="E100:E101"/>
    <mergeCell ref="F100:F101"/>
    <mergeCell ref="G100:G101"/>
    <mergeCell ref="H100:H101"/>
    <mergeCell ref="I100:I101"/>
    <mergeCell ref="J100:J101"/>
    <mergeCell ref="K100:K101"/>
    <mergeCell ref="O100:O101"/>
    <mergeCell ref="A97:A99"/>
    <mergeCell ref="B97:B99"/>
    <mergeCell ref="C97:C98"/>
    <mergeCell ref="D97:D98"/>
    <mergeCell ref="E97:E98"/>
    <mergeCell ref="F97:F98"/>
    <mergeCell ref="G97:G98"/>
    <mergeCell ref="H97:H98"/>
    <mergeCell ref="I97:I98"/>
    <mergeCell ref="L97:L99"/>
    <mergeCell ref="L100:L102"/>
    <mergeCell ref="M97:M99"/>
    <mergeCell ref="M100:M102"/>
    <mergeCell ref="O103:O104"/>
    <mergeCell ref="A106:A108"/>
    <mergeCell ref="B106:B108"/>
    <mergeCell ref="C106:C107"/>
    <mergeCell ref="D106:D107"/>
    <mergeCell ref="E106:E107"/>
    <mergeCell ref="F106:F107"/>
    <mergeCell ref="G106:G107"/>
    <mergeCell ref="H106:H107"/>
    <mergeCell ref="I106:I107"/>
    <mergeCell ref="J106:J107"/>
    <mergeCell ref="K106:K107"/>
    <mergeCell ref="O106:O107"/>
    <mergeCell ref="A103:A105"/>
    <mergeCell ref="B103:B105"/>
    <mergeCell ref="C103:C104"/>
    <mergeCell ref="D103:D104"/>
    <mergeCell ref="E103:E104"/>
    <mergeCell ref="F103:F104"/>
    <mergeCell ref="G103:G104"/>
    <mergeCell ref="H103:H104"/>
    <mergeCell ref="I103:I104"/>
    <mergeCell ref="L103:L105"/>
    <mergeCell ref="L106:L108"/>
    <mergeCell ref="M103:M105"/>
    <mergeCell ref="M106:M108"/>
    <mergeCell ref="J103:J104"/>
    <mergeCell ref="K103:K104"/>
    <mergeCell ref="O109:O110"/>
    <mergeCell ref="A112:A114"/>
    <mergeCell ref="B112:B114"/>
    <mergeCell ref="C112:C113"/>
    <mergeCell ref="D112:D113"/>
    <mergeCell ref="E112:E113"/>
    <mergeCell ref="F112:F113"/>
    <mergeCell ref="G112:G113"/>
    <mergeCell ref="H112:H113"/>
    <mergeCell ref="I112:I113"/>
    <mergeCell ref="J112:J113"/>
    <mergeCell ref="K112:K113"/>
    <mergeCell ref="O112:O113"/>
    <mergeCell ref="A109:A111"/>
    <mergeCell ref="B109:B111"/>
    <mergeCell ref="C109:C110"/>
    <mergeCell ref="D109:D110"/>
    <mergeCell ref="E109:E110"/>
    <mergeCell ref="F109:F110"/>
    <mergeCell ref="G109:G110"/>
    <mergeCell ref="H109:H110"/>
    <mergeCell ref="I109:I110"/>
    <mergeCell ref="L109:L111"/>
    <mergeCell ref="L112:L114"/>
    <mergeCell ref="M109:M111"/>
    <mergeCell ref="M112:M114"/>
    <mergeCell ref="J109:J110"/>
    <mergeCell ref="K109:K110"/>
    <mergeCell ref="O115:O116"/>
    <mergeCell ref="A118:A120"/>
    <mergeCell ref="B118:B120"/>
    <mergeCell ref="C118:C119"/>
    <mergeCell ref="D118:D119"/>
    <mergeCell ref="E118:E119"/>
    <mergeCell ref="F118:F119"/>
    <mergeCell ref="G118:G119"/>
    <mergeCell ref="H118:H119"/>
    <mergeCell ref="I118:I119"/>
    <mergeCell ref="J118:J119"/>
    <mergeCell ref="K118:K119"/>
    <mergeCell ref="O118:O119"/>
    <mergeCell ref="A115:A117"/>
    <mergeCell ref="B115:B117"/>
    <mergeCell ref="C115:C116"/>
    <mergeCell ref="D115:D116"/>
    <mergeCell ref="E115:E116"/>
    <mergeCell ref="F115:F116"/>
    <mergeCell ref="G115:G116"/>
    <mergeCell ref="H115:H116"/>
    <mergeCell ref="I115:I116"/>
    <mergeCell ref="L115:L117"/>
    <mergeCell ref="L118:L120"/>
    <mergeCell ref="M115:M117"/>
    <mergeCell ref="N118:N120"/>
    <mergeCell ref="M118:M120"/>
    <mergeCell ref="J115:J116"/>
    <mergeCell ref="K115:K116"/>
    <mergeCell ref="K121:K122"/>
    <mergeCell ref="O121:O122"/>
    <mergeCell ref="A124:A126"/>
    <mergeCell ref="B124:B126"/>
    <mergeCell ref="C124:C125"/>
    <mergeCell ref="D124:D125"/>
    <mergeCell ref="E124:E125"/>
    <mergeCell ref="F124:F125"/>
    <mergeCell ref="G124:G125"/>
    <mergeCell ref="H124:H125"/>
    <mergeCell ref="I124:I125"/>
    <mergeCell ref="J124:J125"/>
    <mergeCell ref="K124:K125"/>
    <mergeCell ref="O124:O125"/>
    <mergeCell ref="A121:A123"/>
    <mergeCell ref="B121:B123"/>
    <mergeCell ref="C121:C122"/>
    <mergeCell ref="D121:D122"/>
    <mergeCell ref="E121:E122"/>
    <mergeCell ref="F121:F122"/>
    <mergeCell ref="G121:G122"/>
    <mergeCell ref="H121:H122"/>
    <mergeCell ref="I121:I122"/>
    <mergeCell ref="L121:L123"/>
    <mergeCell ref="N121:N123"/>
    <mergeCell ref="N124:N126"/>
    <mergeCell ref="L124:L126"/>
    <mergeCell ref="M121:M123"/>
    <mergeCell ref="M124:M126"/>
    <mergeCell ref="J121:J122"/>
    <mergeCell ref="J127:J128"/>
    <mergeCell ref="K127:K128"/>
    <mergeCell ref="O127:O128"/>
    <mergeCell ref="A130:A132"/>
    <mergeCell ref="B130:B132"/>
    <mergeCell ref="C130:C131"/>
    <mergeCell ref="D130:D131"/>
    <mergeCell ref="E130:E131"/>
    <mergeCell ref="F130:F131"/>
    <mergeCell ref="G130:G131"/>
    <mergeCell ref="H130:H131"/>
    <mergeCell ref="I130:I131"/>
    <mergeCell ref="J130:J131"/>
    <mergeCell ref="K130:K131"/>
    <mergeCell ref="O130:O131"/>
    <mergeCell ref="A127:A129"/>
    <mergeCell ref="B127:B129"/>
    <mergeCell ref="C127:C128"/>
    <mergeCell ref="D127:D128"/>
    <mergeCell ref="E127:E128"/>
    <mergeCell ref="F127:F128"/>
    <mergeCell ref="G127:G128"/>
    <mergeCell ref="H127:H128"/>
    <mergeCell ref="I127:I128"/>
    <mergeCell ref="N127:N129"/>
    <mergeCell ref="N130:N132"/>
    <mergeCell ref="L127:L129"/>
    <mergeCell ref="L130:L132"/>
    <mergeCell ref="M127:M129"/>
    <mergeCell ref="M130:M132"/>
    <mergeCell ref="J133:J134"/>
    <mergeCell ref="K133:K134"/>
    <mergeCell ref="O133:O134"/>
    <mergeCell ref="A136:A138"/>
    <mergeCell ref="B136:B138"/>
    <mergeCell ref="C136:C137"/>
    <mergeCell ref="D136:D137"/>
    <mergeCell ref="E136:E137"/>
    <mergeCell ref="F136:F137"/>
    <mergeCell ref="G136:G137"/>
    <mergeCell ref="H136:H137"/>
    <mergeCell ref="I136:I137"/>
    <mergeCell ref="J136:J137"/>
    <mergeCell ref="K136:K137"/>
    <mergeCell ref="O136:O137"/>
    <mergeCell ref="A133:A135"/>
    <mergeCell ref="B133:B135"/>
    <mergeCell ref="C133:C134"/>
    <mergeCell ref="D133:D134"/>
    <mergeCell ref="E133:E134"/>
    <mergeCell ref="F133:F134"/>
    <mergeCell ref="G133:G134"/>
    <mergeCell ref="H133:H134"/>
    <mergeCell ref="I133:I134"/>
    <mergeCell ref="N133:N135"/>
    <mergeCell ref="N136:N138"/>
    <mergeCell ref="L133:L135"/>
    <mergeCell ref="L136:L138"/>
    <mergeCell ref="M133:M135"/>
    <mergeCell ref="M136:M138"/>
    <mergeCell ref="D145:D146"/>
    <mergeCell ref="E145:E146"/>
    <mergeCell ref="F145:F146"/>
    <mergeCell ref="G145:G146"/>
    <mergeCell ref="H145:H146"/>
    <mergeCell ref="I145:I146"/>
    <mergeCell ref="J139:J140"/>
    <mergeCell ref="K139:K140"/>
    <mergeCell ref="O139:O140"/>
    <mergeCell ref="A142:A144"/>
    <mergeCell ref="B142:B144"/>
    <mergeCell ref="C142:C143"/>
    <mergeCell ref="D142:D143"/>
    <mergeCell ref="E142:E143"/>
    <mergeCell ref="F142:F143"/>
    <mergeCell ref="G142:G143"/>
    <mergeCell ref="H142:H143"/>
    <mergeCell ref="I142:I143"/>
    <mergeCell ref="J142:J143"/>
    <mergeCell ref="K142:K143"/>
    <mergeCell ref="O142:O143"/>
    <mergeCell ref="A139:A141"/>
    <mergeCell ref="B139:B141"/>
    <mergeCell ref="C139:C140"/>
    <mergeCell ref="D139:D140"/>
    <mergeCell ref="E139:E140"/>
    <mergeCell ref="F139:F140"/>
    <mergeCell ref="G139:G140"/>
    <mergeCell ref="H139:H140"/>
    <mergeCell ref="I139:I140"/>
    <mergeCell ref="N139:N141"/>
    <mergeCell ref="N142:N144"/>
    <mergeCell ref="J226:J227"/>
    <mergeCell ref="K226:K227"/>
    <mergeCell ref="O226:O227"/>
    <mergeCell ref="A226:A228"/>
    <mergeCell ref="B226:B228"/>
    <mergeCell ref="C226:C227"/>
    <mergeCell ref="D226:D227"/>
    <mergeCell ref="E226:E227"/>
    <mergeCell ref="F226:F227"/>
    <mergeCell ref="G226:G227"/>
    <mergeCell ref="H226:H227"/>
    <mergeCell ref="I226:I227"/>
    <mergeCell ref="J145:J146"/>
    <mergeCell ref="K145:K146"/>
    <mergeCell ref="O145:O146"/>
    <mergeCell ref="A148:A150"/>
    <mergeCell ref="B148:B150"/>
    <mergeCell ref="C148:C149"/>
    <mergeCell ref="D148:D149"/>
    <mergeCell ref="E148:E149"/>
    <mergeCell ref="F148:F149"/>
    <mergeCell ref="G148:G149"/>
    <mergeCell ref="H148:H149"/>
    <mergeCell ref="I148:I149"/>
    <mergeCell ref="J148:J149"/>
    <mergeCell ref="K148:K149"/>
    <mergeCell ref="O148:O149"/>
    <mergeCell ref="A145:A147"/>
    <mergeCell ref="B145:B147"/>
    <mergeCell ref="C145:C146"/>
    <mergeCell ref="J151:J152"/>
    <mergeCell ref="K151:K152"/>
    <mergeCell ref="O151:O152"/>
    <mergeCell ref="A154:A156"/>
    <mergeCell ref="B154:B156"/>
    <mergeCell ref="C154:C155"/>
    <mergeCell ref="D154:D155"/>
    <mergeCell ref="E154:E155"/>
    <mergeCell ref="F154:F155"/>
    <mergeCell ref="G154:G155"/>
    <mergeCell ref="H154:H155"/>
    <mergeCell ref="I154:I155"/>
    <mergeCell ref="J154:J155"/>
    <mergeCell ref="K154:K155"/>
    <mergeCell ref="O154:O155"/>
    <mergeCell ref="A151:A153"/>
    <mergeCell ref="B151:B153"/>
    <mergeCell ref="C151:C152"/>
    <mergeCell ref="D151:D152"/>
    <mergeCell ref="E151:E152"/>
    <mergeCell ref="F151:F152"/>
    <mergeCell ref="G151:G152"/>
    <mergeCell ref="H151:H152"/>
    <mergeCell ref="I151:I152"/>
    <mergeCell ref="L151:L153"/>
    <mergeCell ref="L154:L156"/>
    <mergeCell ref="M151:M153"/>
    <mergeCell ref="M154:M156"/>
    <mergeCell ref="J157:J158"/>
    <mergeCell ref="K157:K158"/>
    <mergeCell ref="O157:O158"/>
    <mergeCell ref="A160:A162"/>
    <mergeCell ref="B160:B162"/>
    <mergeCell ref="C160:C161"/>
    <mergeCell ref="D160:D161"/>
    <mergeCell ref="E160:E161"/>
    <mergeCell ref="F160:F161"/>
    <mergeCell ref="G160:G161"/>
    <mergeCell ref="H160:H161"/>
    <mergeCell ref="I160:I161"/>
    <mergeCell ref="J160:J161"/>
    <mergeCell ref="K160:K161"/>
    <mergeCell ref="O160:O161"/>
    <mergeCell ref="A157:A159"/>
    <mergeCell ref="B157:B159"/>
    <mergeCell ref="C157:C158"/>
    <mergeCell ref="D157:D158"/>
    <mergeCell ref="E157:E158"/>
    <mergeCell ref="F157:F158"/>
    <mergeCell ref="G157:G158"/>
    <mergeCell ref="H157:H158"/>
    <mergeCell ref="I157:I158"/>
    <mergeCell ref="L157:L159"/>
    <mergeCell ref="L160:L162"/>
    <mergeCell ref="M157:M159"/>
    <mergeCell ref="M160:M162"/>
    <mergeCell ref="J163:J164"/>
    <mergeCell ref="K163:K164"/>
    <mergeCell ref="O163:O164"/>
    <mergeCell ref="A166:A168"/>
    <mergeCell ref="B166:B168"/>
    <mergeCell ref="C166:C167"/>
    <mergeCell ref="D166:D167"/>
    <mergeCell ref="E166:E167"/>
    <mergeCell ref="F166:F167"/>
    <mergeCell ref="G166:G167"/>
    <mergeCell ref="H166:H167"/>
    <mergeCell ref="I166:I167"/>
    <mergeCell ref="J166:J167"/>
    <mergeCell ref="K166:K167"/>
    <mergeCell ref="O166:O167"/>
    <mergeCell ref="A163:A165"/>
    <mergeCell ref="B163:B165"/>
    <mergeCell ref="C163:C164"/>
    <mergeCell ref="D163:D164"/>
    <mergeCell ref="E163:E164"/>
    <mergeCell ref="F163:F164"/>
    <mergeCell ref="G163:G164"/>
    <mergeCell ref="H163:H164"/>
    <mergeCell ref="I163:I164"/>
    <mergeCell ref="L163:L165"/>
    <mergeCell ref="L166:L168"/>
    <mergeCell ref="M163:M165"/>
    <mergeCell ref="M166:M168"/>
    <mergeCell ref="J169:J170"/>
    <mergeCell ref="K169:K170"/>
    <mergeCell ref="O169:O170"/>
    <mergeCell ref="A172:A174"/>
    <mergeCell ref="B172:B174"/>
    <mergeCell ref="C172:C173"/>
    <mergeCell ref="D172:D173"/>
    <mergeCell ref="E172:E173"/>
    <mergeCell ref="F172:F173"/>
    <mergeCell ref="G172:G173"/>
    <mergeCell ref="H172:H173"/>
    <mergeCell ref="I172:I173"/>
    <mergeCell ref="J172:J173"/>
    <mergeCell ref="K172:K173"/>
    <mergeCell ref="O172:O173"/>
    <mergeCell ref="A169:A171"/>
    <mergeCell ref="B169:B171"/>
    <mergeCell ref="C169:C170"/>
    <mergeCell ref="D169:D170"/>
    <mergeCell ref="E169:E170"/>
    <mergeCell ref="F169:F170"/>
    <mergeCell ref="G169:G170"/>
    <mergeCell ref="H169:H170"/>
    <mergeCell ref="I169:I170"/>
    <mergeCell ref="M169:M171"/>
    <mergeCell ref="M172:M174"/>
    <mergeCell ref="L169:L171"/>
    <mergeCell ref="L172:L174"/>
    <mergeCell ref="J175:J176"/>
    <mergeCell ref="K175:K176"/>
    <mergeCell ref="O175:O176"/>
    <mergeCell ref="A178:A180"/>
    <mergeCell ref="B178:B180"/>
    <mergeCell ref="C178:C179"/>
    <mergeCell ref="D178:D179"/>
    <mergeCell ref="E178:E179"/>
    <mergeCell ref="F178:F179"/>
    <mergeCell ref="G178:G179"/>
    <mergeCell ref="H178:H179"/>
    <mergeCell ref="I178:I179"/>
    <mergeCell ref="J178:J179"/>
    <mergeCell ref="K178:K179"/>
    <mergeCell ref="O178:O179"/>
    <mergeCell ref="A175:A177"/>
    <mergeCell ref="B175:B177"/>
    <mergeCell ref="C175:C176"/>
    <mergeCell ref="D175:D176"/>
    <mergeCell ref="E175:E176"/>
    <mergeCell ref="F175:F176"/>
    <mergeCell ref="G175:G176"/>
    <mergeCell ref="H175:H176"/>
    <mergeCell ref="I175:I176"/>
    <mergeCell ref="L175:L177"/>
    <mergeCell ref="L178:L180"/>
    <mergeCell ref="M175:M177"/>
    <mergeCell ref="M178:M180"/>
    <mergeCell ref="J181:J182"/>
    <mergeCell ref="K181:K182"/>
    <mergeCell ref="O181:O182"/>
    <mergeCell ref="A184:A186"/>
    <mergeCell ref="B184:B186"/>
    <mergeCell ref="C184:C185"/>
    <mergeCell ref="D184:D185"/>
    <mergeCell ref="E184:E185"/>
    <mergeCell ref="F184:F185"/>
    <mergeCell ref="G184:G185"/>
    <mergeCell ref="H184:H185"/>
    <mergeCell ref="I184:I185"/>
    <mergeCell ref="J184:J185"/>
    <mergeCell ref="K184:K185"/>
    <mergeCell ref="O184:O185"/>
    <mergeCell ref="A181:A183"/>
    <mergeCell ref="B181:B183"/>
    <mergeCell ref="C181:C182"/>
    <mergeCell ref="D181:D182"/>
    <mergeCell ref="E181:E182"/>
    <mergeCell ref="F181:F182"/>
    <mergeCell ref="G181:G182"/>
    <mergeCell ref="H181:H182"/>
    <mergeCell ref="I181:I182"/>
    <mergeCell ref="L181:L183"/>
    <mergeCell ref="L184:L186"/>
    <mergeCell ref="M181:M183"/>
    <mergeCell ref="M184:M186"/>
    <mergeCell ref="J187:J188"/>
    <mergeCell ref="K187:K188"/>
    <mergeCell ref="O187:O188"/>
    <mergeCell ref="A190:A192"/>
    <mergeCell ref="B190:B192"/>
    <mergeCell ref="C190:C191"/>
    <mergeCell ref="D190:D191"/>
    <mergeCell ref="E190:E191"/>
    <mergeCell ref="F190:F191"/>
    <mergeCell ref="G190:G191"/>
    <mergeCell ref="H190:H191"/>
    <mergeCell ref="I190:I191"/>
    <mergeCell ref="J190:J191"/>
    <mergeCell ref="K190:K191"/>
    <mergeCell ref="O190:O191"/>
    <mergeCell ref="A187:A189"/>
    <mergeCell ref="B187:B189"/>
    <mergeCell ref="C187:C188"/>
    <mergeCell ref="D187:D188"/>
    <mergeCell ref="E187:E188"/>
    <mergeCell ref="F187:F188"/>
    <mergeCell ref="G187:G188"/>
    <mergeCell ref="H187:H188"/>
    <mergeCell ref="I187:I188"/>
    <mergeCell ref="L187:L189"/>
    <mergeCell ref="L190:L192"/>
    <mergeCell ref="M187:M189"/>
    <mergeCell ref="M190:M192"/>
    <mergeCell ref="J193:J194"/>
    <mergeCell ref="K193:K194"/>
    <mergeCell ref="O193:O194"/>
    <mergeCell ref="A196:A198"/>
    <mergeCell ref="B196:B198"/>
    <mergeCell ref="C196:C197"/>
    <mergeCell ref="D196:D197"/>
    <mergeCell ref="E196:E197"/>
    <mergeCell ref="F196:F197"/>
    <mergeCell ref="G196:G197"/>
    <mergeCell ref="H196:H197"/>
    <mergeCell ref="I196:I197"/>
    <mergeCell ref="J196:J197"/>
    <mergeCell ref="K196:K197"/>
    <mergeCell ref="O196:O197"/>
    <mergeCell ref="A193:A195"/>
    <mergeCell ref="B193:B195"/>
    <mergeCell ref="C193:C194"/>
    <mergeCell ref="D193:D194"/>
    <mergeCell ref="E193:E194"/>
    <mergeCell ref="F193:F194"/>
    <mergeCell ref="G193:G194"/>
    <mergeCell ref="H193:H194"/>
    <mergeCell ref="I193:I194"/>
    <mergeCell ref="L193:L195"/>
    <mergeCell ref="L196:L198"/>
    <mergeCell ref="M193:M195"/>
    <mergeCell ref="M196:M198"/>
    <mergeCell ref="N196:N198"/>
    <mergeCell ref="J199:J200"/>
    <mergeCell ref="K199:K200"/>
    <mergeCell ref="O199:O200"/>
    <mergeCell ref="A202:A204"/>
    <mergeCell ref="B202:B204"/>
    <mergeCell ref="C202:C203"/>
    <mergeCell ref="D202:D203"/>
    <mergeCell ref="E202:E203"/>
    <mergeCell ref="F202:F203"/>
    <mergeCell ref="G202:G203"/>
    <mergeCell ref="H202:H203"/>
    <mergeCell ref="I202:I203"/>
    <mergeCell ref="J202:J203"/>
    <mergeCell ref="K202:K203"/>
    <mergeCell ref="O202:O203"/>
    <mergeCell ref="A199:A201"/>
    <mergeCell ref="B199:B201"/>
    <mergeCell ref="C199:C200"/>
    <mergeCell ref="D199:D200"/>
    <mergeCell ref="E199:E200"/>
    <mergeCell ref="F199:F200"/>
    <mergeCell ref="G199:G200"/>
    <mergeCell ref="H199:H200"/>
    <mergeCell ref="I199:I200"/>
    <mergeCell ref="L199:L201"/>
    <mergeCell ref="L202:L204"/>
    <mergeCell ref="M199:M201"/>
    <mergeCell ref="M202:M204"/>
    <mergeCell ref="N199:N201"/>
    <mergeCell ref="N202:N204"/>
    <mergeCell ref="J205:J206"/>
    <mergeCell ref="K205:K206"/>
    <mergeCell ref="O205:O206"/>
    <mergeCell ref="A208:A210"/>
    <mergeCell ref="B208:B210"/>
    <mergeCell ref="C208:C209"/>
    <mergeCell ref="D208:D209"/>
    <mergeCell ref="E208:E209"/>
    <mergeCell ref="F208:F209"/>
    <mergeCell ref="G208:G209"/>
    <mergeCell ref="H208:H209"/>
    <mergeCell ref="I208:I209"/>
    <mergeCell ref="J208:J209"/>
    <mergeCell ref="K208:K209"/>
    <mergeCell ref="O208:O209"/>
    <mergeCell ref="A205:A207"/>
    <mergeCell ref="B205:B207"/>
    <mergeCell ref="C205:C206"/>
    <mergeCell ref="D205:D206"/>
    <mergeCell ref="E205:E206"/>
    <mergeCell ref="F205:F206"/>
    <mergeCell ref="G205:G206"/>
    <mergeCell ref="H205:H206"/>
    <mergeCell ref="I205:I206"/>
    <mergeCell ref="L205:L207"/>
    <mergeCell ref="L208:L210"/>
    <mergeCell ref="M205:M207"/>
    <mergeCell ref="M208:M210"/>
    <mergeCell ref="N205:N207"/>
    <mergeCell ref="N208:N210"/>
    <mergeCell ref="F217:F218"/>
    <mergeCell ref="G217:G218"/>
    <mergeCell ref="H217:H218"/>
    <mergeCell ref="I217:I218"/>
    <mergeCell ref="J211:J212"/>
    <mergeCell ref="K211:K212"/>
    <mergeCell ref="O211:O212"/>
    <mergeCell ref="A214:A216"/>
    <mergeCell ref="B214:B216"/>
    <mergeCell ref="C214:C215"/>
    <mergeCell ref="D214:D215"/>
    <mergeCell ref="E214:E215"/>
    <mergeCell ref="F214:F215"/>
    <mergeCell ref="G214:G215"/>
    <mergeCell ref="H214:H215"/>
    <mergeCell ref="I214:I215"/>
    <mergeCell ref="J214:J215"/>
    <mergeCell ref="K214:K215"/>
    <mergeCell ref="O214:O215"/>
    <mergeCell ref="A211:A213"/>
    <mergeCell ref="B211:B213"/>
    <mergeCell ref="C211:C212"/>
    <mergeCell ref="D211:D212"/>
    <mergeCell ref="E211:E212"/>
    <mergeCell ref="F211:F212"/>
    <mergeCell ref="G211:G212"/>
    <mergeCell ref="H211:H212"/>
    <mergeCell ref="I211:I212"/>
    <mergeCell ref="L211:L213"/>
    <mergeCell ref="N211:N213"/>
    <mergeCell ref="N214:N216"/>
    <mergeCell ref="N217:N219"/>
    <mergeCell ref="J223:J224"/>
    <mergeCell ref="K223:K224"/>
    <mergeCell ref="O223:O224"/>
    <mergeCell ref="A223:A225"/>
    <mergeCell ref="B223:B225"/>
    <mergeCell ref="C223:C224"/>
    <mergeCell ref="D223:D224"/>
    <mergeCell ref="E223:E224"/>
    <mergeCell ref="F223:F224"/>
    <mergeCell ref="G223:G224"/>
    <mergeCell ref="H223:H224"/>
    <mergeCell ref="I223:I224"/>
    <mergeCell ref="J217:J218"/>
    <mergeCell ref="K217:K218"/>
    <mergeCell ref="O217:O218"/>
    <mergeCell ref="A220:A222"/>
    <mergeCell ref="B220:B222"/>
    <mergeCell ref="C220:C221"/>
    <mergeCell ref="D220:D221"/>
    <mergeCell ref="E220:E221"/>
    <mergeCell ref="F220:F221"/>
    <mergeCell ref="G220:G221"/>
    <mergeCell ref="H220:H221"/>
    <mergeCell ref="I220:I221"/>
    <mergeCell ref="J220:J221"/>
    <mergeCell ref="K220:K221"/>
    <mergeCell ref="O220:O221"/>
    <mergeCell ref="A217:A219"/>
    <mergeCell ref="B217:B219"/>
    <mergeCell ref="C217:C218"/>
    <mergeCell ref="D217:D218"/>
    <mergeCell ref="E217:E218"/>
    <mergeCell ref="L73:L75"/>
    <mergeCell ref="L76:L78"/>
    <mergeCell ref="M67:M69"/>
    <mergeCell ref="M70:M72"/>
    <mergeCell ref="M73:M75"/>
    <mergeCell ref="M76:M78"/>
    <mergeCell ref="L214:L216"/>
    <mergeCell ref="L217:L219"/>
    <mergeCell ref="L220:L222"/>
    <mergeCell ref="L223:L225"/>
    <mergeCell ref="L226:L228"/>
    <mergeCell ref="M211:M213"/>
    <mergeCell ref="M214:M216"/>
    <mergeCell ref="M217:M219"/>
    <mergeCell ref="M220:M222"/>
    <mergeCell ref="M223:M225"/>
    <mergeCell ref="M226:M228"/>
    <mergeCell ref="L139:L141"/>
    <mergeCell ref="L142:L144"/>
    <mergeCell ref="L145:L147"/>
    <mergeCell ref="L148:L150"/>
    <mergeCell ref="M139:M141"/>
    <mergeCell ref="M142:M144"/>
    <mergeCell ref="M145:M147"/>
    <mergeCell ref="M148:M150"/>
    <mergeCell ref="N14:N16"/>
    <mergeCell ref="N17:N19"/>
    <mergeCell ref="N20:N22"/>
    <mergeCell ref="N23:N25"/>
    <mergeCell ref="N26:N28"/>
    <mergeCell ref="N29:N31"/>
    <mergeCell ref="N32:N34"/>
    <mergeCell ref="N35:N37"/>
    <mergeCell ref="N38:N40"/>
    <mergeCell ref="N43:N45"/>
    <mergeCell ref="N46:N48"/>
    <mergeCell ref="N49:N51"/>
    <mergeCell ref="N52:N54"/>
    <mergeCell ref="N55:N57"/>
    <mergeCell ref="N58:N60"/>
    <mergeCell ref="N61:N63"/>
    <mergeCell ref="N64:N66"/>
    <mergeCell ref="N73:N75"/>
    <mergeCell ref="N76:N78"/>
    <mergeCell ref="N79:N81"/>
    <mergeCell ref="N82:N84"/>
    <mergeCell ref="N85:N87"/>
    <mergeCell ref="N88:N90"/>
    <mergeCell ref="N91:N93"/>
    <mergeCell ref="N94:N96"/>
    <mergeCell ref="N97:N99"/>
    <mergeCell ref="N100:N102"/>
    <mergeCell ref="N103:N105"/>
    <mergeCell ref="N106:N108"/>
    <mergeCell ref="N109:N111"/>
    <mergeCell ref="N112:N114"/>
    <mergeCell ref="N115:N117"/>
    <mergeCell ref="N220:N222"/>
    <mergeCell ref="N223:N225"/>
    <mergeCell ref="N226:N228"/>
    <mergeCell ref="N145:N147"/>
    <mergeCell ref="N148:N150"/>
    <mergeCell ref="N151:N153"/>
    <mergeCell ref="N154:N156"/>
    <mergeCell ref="N157:N159"/>
    <mergeCell ref="N160:N162"/>
    <mergeCell ref="N163:N165"/>
    <mergeCell ref="N166:N168"/>
    <mergeCell ref="N169:N171"/>
    <mergeCell ref="N172:N174"/>
    <mergeCell ref="N175:N177"/>
    <mergeCell ref="N178:N180"/>
    <mergeCell ref="N181:N183"/>
    <mergeCell ref="N184:N186"/>
    <mergeCell ref="N187:N189"/>
    <mergeCell ref="N190:N192"/>
    <mergeCell ref="N193:N195"/>
    <mergeCell ref="A232:A234"/>
    <mergeCell ref="B232:B234"/>
    <mergeCell ref="C232:C233"/>
    <mergeCell ref="D232:D233"/>
    <mergeCell ref="E232:E233"/>
    <mergeCell ref="F232:F233"/>
    <mergeCell ref="G232:G233"/>
    <mergeCell ref="H232:H233"/>
    <mergeCell ref="I232:I233"/>
    <mergeCell ref="J232:J233"/>
    <mergeCell ref="K232:K233"/>
    <mergeCell ref="L232:L234"/>
    <mergeCell ref="M232:M234"/>
    <mergeCell ref="N232:N234"/>
    <mergeCell ref="O232:O233"/>
    <mergeCell ref="A229:A231"/>
    <mergeCell ref="B229:B231"/>
    <mergeCell ref="C229:C230"/>
    <mergeCell ref="D229:D230"/>
    <mergeCell ref="E229:E230"/>
    <mergeCell ref="F229:F230"/>
    <mergeCell ref="G229:G230"/>
    <mergeCell ref="H229:H230"/>
    <mergeCell ref="I229:I230"/>
    <mergeCell ref="J229:J230"/>
    <mergeCell ref="K229:K230"/>
    <mergeCell ref="L229:L231"/>
    <mergeCell ref="M229:M231"/>
    <mergeCell ref="N229:N231"/>
    <mergeCell ref="O229:O230"/>
    <mergeCell ref="A235:A237"/>
    <mergeCell ref="B235:B237"/>
    <mergeCell ref="C235:C236"/>
    <mergeCell ref="D235:D236"/>
    <mergeCell ref="E235:E236"/>
    <mergeCell ref="F235:F236"/>
    <mergeCell ref="G235:G236"/>
    <mergeCell ref="H235:H236"/>
    <mergeCell ref="I235:I236"/>
    <mergeCell ref="J235:J236"/>
    <mergeCell ref="K235:K236"/>
    <mergeCell ref="L235:L237"/>
    <mergeCell ref="M235:M237"/>
    <mergeCell ref="N235:N237"/>
    <mergeCell ref="O235:O236"/>
    <mergeCell ref="A238:A240"/>
    <mergeCell ref="B238:B240"/>
    <mergeCell ref="C238:C239"/>
    <mergeCell ref="D238:D239"/>
    <mergeCell ref="E238:E239"/>
    <mergeCell ref="F238:F239"/>
    <mergeCell ref="G238:G239"/>
    <mergeCell ref="H238:H239"/>
    <mergeCell ref="I238:I239"/>
    <mergeCell ref="J238:J239"/>
    <mergeCell ref="K238:K239"/>
    <mergeCell ref="L238:L240"/>
    <mergeCell ref="M238:M240"/>
    <mergeCell ref="N238:N240"/>
    <mergeCell ref="O238:O239"/>
    <mergeCell ref="A241:A243"/>
    <mergeCell ref="B241:B243"/>
    <mergeCell ref="C241:C242"/>
    <mergeCell ref="D241:D242"/>
    <mergeCell ref="E241:E242"/>
    <mergeCell ref="F241:F242"/>
    <mergeCell ref="G241:G242"/>
    <mergeCell ref="H241:H242"/>
    <mergeCell ref="I241:I242"/>
    <mergeCell ref="J241:J242"/>
    <mergeCell ref="K241:K242"/>
    <mergeCell ref="L241:L243"/>
    <mergeCell ref="M241:M243"/>
    <mergeCell ref="N241:N243"/>
    <mergeCell ref="O241:O242"/>
    <mergeCell ref="A244:A246"/>
    <mergeCell ref="B244:B246"/>
    <mergeCell ref="C244:C245"/>
    <mergeCell ref="D244:D245"/>
    <mergeCell ref="E244:E245"/>
    <mergeCell ref="F244:F245"/>
    <mergeCell ref="G244:G245"/>
    <mergeCell ref="H244:H245"/>
    <mergeCell ref="I244:I245"/>
    <mergeCell ref="J244:J245"/>
    <mergeCell ref="K244:K245"/>
    <mergeCell ref="L244:L246"/>
    <mergeCell ref="M244:M246"/>
    <mergeCell ref="N244:N246"/>
    <mergeCell ref="O244:O245"/>
    <mergeCell ref="A247:A249"/>
    <mergeCell ref="B247:B249"/>
    <mergeCell ref="C247:C248"/>
    <mergeCell ref="D247:D248"/>
    <mergeCell ref="E247:E248"/>
    <mergeCell ref="F247:F248"/>
    <mergeCell ref="G247:G248"/>
    <mergeCell ref="H247:H248"/>
    <mergeCell ref="I247:I248"/>
    <mergeCell ref="J247:J248"/>
    <mergeCell ref="K247:K248"/>
    <mergeCell ref="L247:L249"/>
    <mergeCell ref="M247:M249"/>
    <mergeCell ref="N247:N249"/>
    <mergeCell ref="O247:O248"/>
    <mergeCell ref="A250:A252"/>
    <mergeCell ref="B250:B252"/>
    <mergeCell ref="C250:C251"/>
    <mergeCell ref="D250:D251"/>
    <mergeCell ref="E250:E251"/>
    <mergeCell ref="F250:F251"/>
    <mergeCell ref="G250:G251"/>
    <mergeCell ref="H250:H251"/>
    <mergeCell ref="I250:I251"/>
    <mergeCell ref="J250:J251"/>
    <mergeCell ref="K250:K251"/>
    <mergeCell ref="L250:L252"/>
    <mergeCell ref="M250:M252"/>
    <mergeCell ref="N250:N252"/>
    <mergeCell ref="O250:O251"/>
    <mergeCell ref="A253:A255"/>
    <mergeCell ref="B253:B255"/>
    <mergeCell ref="C253:C254"/>
    <mergeCell ref="D253:D254"/>
    <mergeCell ref="E253:E254"/>
    <mergeCell ref="F253:F254"/>
    <mergeCell ref="G253:G254"/>
    <mergeCell ref="H253:H254"/>
    <mergeCell ref="I253:I254"/>
    <mergeCell ref="J253:J254"/>
    <mergeCell ref="K253:K254"/>
    <mergeCell ref="L253:L255"/>
    <mergeCell ref="M253:M255"/>
    <mergeCell ref="N253:N255"/>
    <mergeCell ref="O253:O254"/>
    <mergeCell ref="A256:A258"/>
    <mergeCell ref="B256:B258"/>
    <mergeCell ref="C256:C257"/>
    <mergeCell ref="D256:D257"/>
    <mergeCell ref="E256:E257"/>
    <mergeCell ref="F256:F257"/>
    <mergeCell ref="G256:G257"/>
    <mergeCell ref="H256:H257"/>
    <mergeCell ref="I256:I257"/>
    <mergeCell ref="J256:J257"/>
    <mergeCell ref="K256:K257"/>
    <mergeCell ref="L256:L258"/>
    <mergeCell ref="M256:M258"/>
    <mergeCell ref="N256:N258"/>
    <mergeCell ref="O256:O257"/>
    <mergeCell ref="A259:A261"/>
    <mergeCell ref="B259:B261"/>
    <mergeCell ref="C259:C260"/>
    <mergeCell ref="D259:D260"/>
    <mergeCell ref="E259:E260"/>
    <mergeCell ref="F259:F260"/>
    <mergeCell ref="G259:G260"/>
    <mergeCell ref="H259:H260"/>
    <mergeCell ref="I259:I260"/>
    <mergeCell ref="J259:J260"/>
    <mergeCell ref="K259:K260"/>
    <mergeCell ref="L259:L261"/>
    <mergeCell ref="M259:M261"/>
    <mergeCell ref="N259:N261"/>
    <mergeCell ref="O259:O260"/>
    <mergeCell ref="A262:A264"/>
    <mergeCell ref="B262:B264"/>
    <mergeCell ref="C262:C263"/>
    <mergeCell ref="D262:D263"/>
    <mergeCell ref="E262:E263"/>
    <mergeCell ref="F262:F263"/>
    <mergeCell ref="G262:G263"/>
    <mergeCell ref="H262:H263"/>
    <mergeCell ref="I262:I263"/>
    <mergeCell ref="J262:J263"/>
    <mergeCell ref="K262:K263"/>
    <mergeCell ref="L262:L264"/>
    <mergeCell ref="M262:M264"/>
    <mergeCell ref="N262:N264"/>
    <mergeCell ref="O262:O263"/>
    <mergeCell ref="A265:A267"/>
    <mergeCell ref="B265:B267"/>
    <mergeCell ref="C265:C266"/>
    <mergeCell ref="D265:D266"/>
    <mergeCell ref="E265:E266"/>
    <mergeCell ref="F265:F266"/>
    <mergeCell ref="G265:G266"/>
    <mergeCell ref="H265:H266"/>
    <mergeCell ref="I265:I266"/>
    <mergeCell ref="J265:J266"/>
    <mergeCell ref="K265:K266"/>
    <mergeCell ref="L265:L267"/>
    <mergeCell ref="M265:M267"/>
    <mergeCell ref="N265:N267"/>
    <mergeCell ref="O265:O266"/>
    <mergeCell ref="A268:A270"/>
    <mergeCell ref="B268:B270"/>
    <mergeCell ref="C268:C269"/>
    <mergeCell ref="D268:D269"/>
    <mergeCell ref="E268:E269"/>
    <mergeCell ref="F268:F269"/>
    <mergeCell ref="G268:G269"/>
    <mergeCell ref="H268:H269"/>
    <mergeCell ref="I268:I269"/>
    <mergeCell ref="J268:J269"/>
    <mergeCell ref="K268:K269"/>
    <mergeCell ref="L268:L270"/>
    <mergeCell ref="M268:M270"/>
    <mergeCell ref="N268:N270"/>
    <mergeCell ref="O268:O269"/>
    <mergeCell ref="A271:A273"/>
    <mergeCell ref="B271:B273"/>
    <mergeCell ref="C271:C272"/>
    <mergeCell ref="D271:D272"/>
    <mergeCell ref="E271:E272"/>
    <mergeCell ref="F271:F272"/>
    <mergeCell ref="G271:G272"/>
    <mergeCell ref="H271:H272"/>
    <mergeCell ref="I271:I272"/>
    <mergeCell ref="J271:J272"/>
    <mergeCell ref="K271:K272"/>
    <mergeCell ref="L271:L273"/>
    <mergeCell ref="M271:M273"/>
    <mergeCell ref="N271:N273"/>
    <mergeCell ref="O271:O272"/>
    <mergeCell ref="A274:A276"/>
    <mergeCell ref="B274:B276"/>
    <mergeCell ref="C274:C275"/>
    <mergeCell ref="D274:D275"/>
    <mergeCell ref="E274:E275"/>
    <mergeCell ref="F274:F275"/>
    <mergeCell ref="G274:G275"/>
    <mergeCell ref="H274:H275"/>
    <mergeCell ref="I274:I275"/>
    <mergeCell ref="J274:J275"/>
    <mergeCell ref="K274:K275"/>
    <mergeCell ref="L274:L276"/>
    <mergeCell ref="M274:M276"/>
    <mergeCell ref="N274:N276"/>
    <mergeCell ref="O274:O275"/>
    <mergeCell ref="A277:A279"/>
    <mergeCell ref="B277:B279"/>
    <mergeCell ref="C277:C278"/>
    <mergeCell ref="D277:D278"/>
    <mergeCell ref="E277:E278"/>
    <mergeCell ref="F277:F278"/>
    <mergeCell ref="G277:G278"/>
    <mergeCell ref="H277:H278"/>
    <mergeCell ref="I277:I278"/>
    <mergeCell ref="J277:J278"/>
    <mergeCell ref="K277:K278"/>
    <mergeCell ref="L277:L279"/>
    <mergeCell ref="M277:M279"/>
    <mergeCell ref="N277:N279"/>
    <mergeCell ref="O277:O278"/>
    <mergeCell ref="A280:A282"/>
    <mergeCell ref="B280:B282"/>
    <mergeCell ref="C280:C281"/>
    <mergeCell ref="D280:D281"/>
    <mergeCell ref="E280:E281"/>
    <mergeCell ref="F280:F281"/>
    <mergeCell ref="G280:G281"/>
    <mergeCell ref="H280:H281"/>
    <mergeCell ref="I280:I281"/>
    <mergeCell ref="J280:J281"/>
    <mergeCell ref="K280:K281"/>
    <mergeCell ref="L280:L282"/>
    <mergeCell ref="M280:M282"/>
    <mergeCell ref="N280:N282"/>
    <mergeCell ref="O280:O281"/>
    <mergeCell ref="A283:A285"/>
    <mergeCell ref="B283:B285"/>
    <mergeCell ref="C283:C284"/>
    <mergeCell ref="D283:D284"/>
    <mergeCell ref="E283:E284"/>
    <mergeCell ref="F283:F284"/>
    <mergeCell ref="G283:G284"/>
    <mergeCell ref="H283:H284"/>
    <mergeCell ref="I283:I284"/>
    <mergeCell ref="J283:J284"/>
    <mergeCell ref="K283:K284"/>
    <mergeCell ref="L283:L285"/>
    <mergeCell ref="M283:M285"/>
    <mergeCell ref="N283:N285"/>
    <mergeCell ref="O283:O284"/>
    <mergeCell ref="A286:A288"/>
    <mergeCell ref="B286:B288"/>
    <mergeCell ref="C286:C287"/>
    <mergeCell ref="D286:D287"/>
    <mergeCell ref="E286:E287"/>
    <mergeCell ref="F286:F287"/>
    <mergeCell ref="G286:G287"/>
    <mergeCell ref="H286:H287"/>
    <mergeCell ref="I286:I287"/>
    <mergeCell ref="J286:J287"/>
    <mergeCell ref="K286:K287"/>
    <mergeCell ref="L286:L288"/>
    <mergeCell ref="M286:M288"/>
    <mergeCell ref="N286:N288"/>
    <mergeCell ref="O286:O287"/>
    <mergeCell ref="A289:A291"/>
    <mergeCell ref="B289:B291"/>
    <mergeCell ref="C289:C290"/>
    <mergeCell ref="D289:D290"/>
    <mergeCell ref="E289:E290"/>
    <mergeCell ref="F289:F290"/>
    <mergeCell ref="G289:G290"/>
    <mergeCell ref="H289:H290"/>
    <mergeCell ref="I289:I290"/>
    <mergeCell ref="J289:J290"/>
    <mergeCell ref="K289:K290"/>
    <mergeCell ref="L289:L291"/>
    <mergeCell ref="M289:M291"/>
    <mergeCell ref="N289:N291"/>
    <mergeCell ref="O289:O290"/>
    <mergeCell ref="A292:A294"/>
    <mergeCell ref="B292:B294"/>
    <mergeCell ref="C292:C293"/>
    <mergeCell ref="D292:D293"/>
    <mergeCell ref="E292:E293"/>
    <mergeCell ref="F292:F293"/>
    <mergeCell ref="G292:G293"/>
    <mergeCell ref="H292:H293"/>
    <mergeCell ref="I292:I293"/>
    <mergeCell ref="J292:J293"/>
    <mergeCell ref="K292:K293"/>
    <mergeCell ref="L292:L294"/>
    <mergeCell ref="M292:M294"/>
    <mergeCell ref="N292:N294"/>
    <mergeCell ref="O292:O293"/>
    <mergeCell ref="A295:A297"/>
    <mergeCell ref="B295:B297"/>
    <mergeCell ref="C295:C296"/>
    <mergeCell ref="D295:D296"/>
    <mergeCell ref="E295:E296"/>
    <mergeCell ref="F295:F296"/>
    <mergeCell ref="G295:G296"/>
    <mergeCell ref="H295:H296"/>
    <mergeCell ref="I295:I296"/>
    <mergeCell ref="J295:J296"/>
    <mergeCell ref="K295:K296"/>
    <mergeCell ref="L295:L297"/>
    <mergeCell ref="M295:M297"/>
    <mergeCell ref="N295:N297"/>
    <mergeCell ref="O295:O296"/>
    <mergeCell ref="A298:A300"/>
    <mergeCell ref="B298:B300"/>
    <mergeCell ref="C298:C299"/>
    <mergeCell ref="D298:D299"/>
    <mergeCell ref="E298:E299"/>
    <mergeCell ref="F298:F299"/>
    <mergeCell ref="G298:G299"/>
    <mergeCell ref="H298:H299"/>
    <mergeCell ref="I298:I299"/>
    <mergeCell ref="J298:J299"/>
    <mergeCell ref="K298:K299"/>
    <mergeCell ref="L298:L300"/>
    <mergeCell ref="M298:M300"/>
    <mergeCell ref="N298:N300"/>
    <mergeCell ref="O298:O299"/>
    <mergeCell ref="A301:A303"/>
    <mergeCell ref="B301:B303"/>
    <mergeCell ref="C301:C302"/>
    <mergeCell ref="D301:D302"/>
    <mergeCell ref="E301:E302"/>
    <mergeCell ref="F301:F302"/>
    <mergeCell ref="G301:G302"/>
    <mergeCell ref="H301:H302"/>
    <mergeCell ref="I301:I302"/>
    <mergeCell ref="J301:J302"/>
    <mergeCell ref="K301:K302"/>
    <mergeCell ref="L301:L303"/>
    <mergeCell ref="M301:M303"/>
    <mergeCell ref="N301:N303"/>
    <mergeCell ref="O301:O302"/>
    <mergeCell ref="A304:A306"/>
    <mergeCell ref="B304:B306"/>
    <mergeCell ref="C304:C305"/>
    <mergeCell ref="D304:D305"/>
    <mergeCell ref="E304:E305"/>
    <mergeCell ref="F304:F305"/>
    <mergeCell ref="G304:G305"/>
    <mergeCell ref="H304:H305"/>
    <mergeCell ref="I304:I305"/>
    <mergeCell ref="J304:J305"/>
    <mergeCell ref="K304:K305"/>
    <mergeCell ref="L304:L306"/>
    <mergeCell ref="M304:M306"/>
    <mergeCell ref="N304:N306"/>
    <mergeCell ref="O304:O305"/>
    <mergeCell ref="A307:A309"/>
    <mergeCell ref="B307:B309"/>
    <mergeCell ref="C307:C308"/>
    <mergeCell ref="D307:D308"/>
    <mergeCell ref="E307:E308"/>
    <mergeCell ref="F307:F308"/>
    <mergeCell ref="G307:G308"/>
    <mergeCell ref="H307:H308"/>
    <mergeCell ref="I307:I308"/>
    <mergeCell ref="J307:J308"/>
    <mergeCell ref="K307:K308"/>
    <mergeCell ref="L307:L309"/>
    <mergeCell ref="M307:M309"/>
    <mergeCell ref="N307:N309"/>
    <mergeCell ref="O307:O308"/>
    <mergeCell ref="A310:A312"/>
    <mergeCell ref="B310:B312"/>
    <mergeCell ref="C310:C311"/>
    <mergeCell ref="D310:D311"/>
    <mergeCell ref="E310:E311"/>
    <mergeCell ref="F310:F311"/>
    <mergeCell ref="G310:G311"/>
    <mergeCell ref="H310:H311"/>
    <mergeCell ref="I310:I311"/>
    <mergeCell ref="J310:J311"/>
    <mergeCell ref="K310:K311"/>
    <mergeCell ref="L310:L312"/>
    <mergeCell ref="M310:M312"/>
    <mergeCell ref="N310:N312"/>
    <mergeCell ref="O310:O311"/>
    <mergeCell ref="A313:A315"/>
    <mergeCell ref="B313:B315"/>
    <mergeCell ref="C313:C314"/>
    <mergeCell ref="D313:D314"/>
    <mergeCell ref="E313:E314"/>
    <mergeCell ref="F313:F314"/>
    <mergeCell ref="G313:G314"/>
    <mergeCell ref="H313:H314"/>
    <mergeCell ref="I313:I314"/>
    <mergeCell ref="J313:J314"/>
    <mergeCell ref="K313:K314"/>
    <mergeCell ref="L313:L315"/>
    <mergeCell ref="M313:M315"/>
    <mergeCell ref="N313:N315"/>
    <mergeCell ref="O313:O314"/>
    <mergeCell ref="A316:A318"/>
    <mergeCell ref="B316:B318"/>
    <mergeCell ref="C316:C317"/>
    <mergeCell ref="D316:D317"/>
    <mergeCell ref="E316:E317"/>
    <mergeCell ref="F316:F317"/>
    <mergeCell ref="G316:G317"/>
    <mergeCell ref="H316:H317"/>
    <mergeCell ref="I316:I317"/>
    <mergeCell ref="J316:J317"/>
    <mergeCell ref="K316:K317"/>
    <mergeCell ref="L316:L318"/>
    <mergeCell ref="M316:M318"/>
    <mergeCell ref="N316:N318"/>
    <mergeCell ref="O316:O317"/>
    <mergeCell ref="A319:A321"/>
    <mergeCell ref="B319:B321"/>
    <mergeCell ref="C319:C320"/>
    <mergeCell ref="D319:D320"/>
    <mergeCell ref="E319:E320"/>
    <mergeCell ref="F319:F320"/>
    <mergeCell ref="G319:G320"/>
    <mergeCell ref="H319:H320"/>
    <mergeCell ref="I319:I320"/>
    <mergeCell ref="J319:J320"/>
    <mergeCell ref="K319:K320"/>
    <mergeCell ref="L319:L321"/>
    <mergeCell ref="M319:M321"/>
    <mergeCell ref="N319:N321"/>
    <mergeCell ref="O319:O320"/>
    <mergeCell ref="A322:A324"/>
    <mergeCell ref="B322:B324"/>
    <mergeCell ref="C322:C323"/>
    <mergeCell ref="D322:D323"/>
    <mergeCell ref="E322:E323"/>
    <mergeCell ref="F322:F323"/>
    <mergeCell ref="G322:G323"/>
    <mergeCell ref="H322:H323"/>
    <mergeCell ref="I322:I323"/>
    <mergeCell ref="J322:J323"/>
    <mergeCell ref="K322:K323"/>
    <mergeCell ref="L322:L324"/>
    <mergeCell ref="M322:M324"/>
    <mergeCell ref="N322:N324"/>
    <mergeCell ref="O322:O323"/>
    <mergeCell ref="A325:A327"/>
    <mergeCell ref="B325:B327"/>
    <mergeCell ref="C325:C326"/>
    <mergeCell ref="D325:D326"/>
    <mergeCell ref="E325:E326"/>
    <mergeCell ref="F325:F326"/>
    <mergeCell ref="G325:G326"/>
    <mergeCell ref="H325:H326"/>
    <mergeCell ref="I325:I326"/>
    <mergeCell ref="J325:J326"/>
    <mergeCell ref="K325:K326"/>
    <mergeCell ref="L325:L327"/>
    <mergeCell ref="M325:M327"/>
    <mergeCell ref="N325:N327"/>
    <mergeCell ref="O325:O326"/>
    <mergeCell ref="A328:A330"/>
    <mergeCell ref="B328:B330"/>
    <mergeCell ref="C328:C329"/>
    <mergeCell ref="D328:D329"/>
    <mergeCell ref="E328:E329"/>
    <mergeCell ref="F328:F329"/>
    <mergeCell ref="G328:G329"/>
    <mergeCell ref="H328:H329"/>
    <mergeCell ref="I328:I329"/>
    <mergeCell ref="J328:J329"/>
    <mergeCell ref="K328:K329"/>
    <mergeCell ref="L328:L330"/>
    <mergeCell ref="M328:M330"/>
    <mergeCell ref="N328:N330"/>
    <mergeCell ref="O328:O329"/>
    <mergeCell ref="A331:A333"/>
    <mergeCell ref="B331:B333"/>
    <mergeCell ref="C331:C332"/>
    <mergeCell ref="D331:D332"/>
    <mergeCell ref="E331:E332"/>
    <mergeCell ref="F331:F332"/>
    <mergeCell ref="G331:G332"/>
    <mergeCell ref="H331:H332"/>
    <mergeCell ref="I331:I332"/>
    <mergeCell ref="J331:J332"/>
    <mergeCell ref="K331:K332"/>
    <mergeCell ref="L331:L333"/>
    <mergeCell ref="M331:M333"/>
    <mergeCell ref="N331:N333"/>
    <mergeCell ref="O331:O332"/>
    <mergeCell ref="A334:A336"/>
    <mergeCell ref="B334:B336"/>
    <mergeCell ref="C334:C335"/>
    <mergeCell ref="D334:D335"/>
    <mergeCell ref="E334:E335"/>
    <mergeCell ref="F334:F335"/>
    <mergeCell ref="G334:G335"/>
    <mergeCell ref="H334:H335"/>
    <mergeCell ref="I334:I335"/>
    <mergeCell ref="J334:J335"/>
    <mergeCell ref="K334:K335"/>
    <mergeCell ref="L334:L336"/>
    <mergeCell ref="M334:M336"/>
    <mergeCell ref="N334:N336"/>
    <mergeCell ref="O334:O335"/>
    <mergeCell ref="A337:A339"/>
    <mergeCell ref="B337:B339"/>
    <mergeCell ref="C337:C338"/>
    <mergeCell ref="D337:D338"/>
    <mergeCell ref="E337:E338"/>
    <mergeCell ref="F337:F338"/>
    <mergeCell ref="G337:G338"/>
    <mergeCell ref="H337:H338"/>
    <mergeCell ref="I337:I338"/>
    <mergeCell ref="J337:J338"/>
    <mergeCell ref="K337:K338"/>
    <mergeCell ref="L337:L339"/>
    <mergeCell ref="M337:M339"/>
    <mergeCell ref="N337:N339"/>
    <mergeCell ref="O337:O338"/>
    <mergeCell ref="A340:A342"/>
    <mergeCell ref="B340:B342"/>
    <mergeCell ref="C340:C341"/>
    <mergeCell ref="D340:D341"/>
    <mergeCell ref="E340:E341"/>
    <mergeCell ref="F340:F341"/>
    <mergeCell ref="G340:G341"/>
    <mergeCell ref="H340:H341"/>
    <mergeCell ref="I340:I341"/>
    <mergeCell ref="J340:J341"/>
    <mergeCell ref="K340:K341"/>
    <mergeCell ref="L340:L342"/>
    <mergeCell ref="M340:M342"/>
    <mergeCell ref="N340:N342"/>
    <mergeCell ref="O340:O341"/>
    <mergeCell ref="A343:A345"/>
    <mergeCell ref="B343:B345"/>
    <mergeCell ref="C343:C344"/>
    <mergeCell ref="D343:D344"/>
    <mergeCell ref="E343:E344"/>
    <mergeCell ref="F343:F344"/>
    <mergeCell ref="G343:G344"/>
    <mergeCell ref="H343:H344"/>
    <mergeCell ref="I343:I344"/>
    <mergeCell ref="J343:J344"/>
    <mergeCell ref="K343:K344"/>
    <mergeCell ref="L343:L345"/>
    <mergeCell ref="M343:M345"/>
    <mergeCell ref="N343:N345"/>
    <mergeCell ref="O343:O344"/>
    <mergeCell ref="A346:A348"/>
    <mergeCell ref="B346:B348"/>
    <mergeCell ref="C346:C347"/>
    <mergeCell ref="D346:D347"/>
    <mergeCell ref="E346:E347"/>
    <mergeCell ref="F346:F347"/>
    <mergeCell ref="G346:G347"/>
    <mergeCell ref="H346:H347"/>
    <mergeCell ref="I346:I347"/>
    <mergeCell ref="J346:J347"/>
    <mergeCell ref="K346:K347"/>
    <mergeCell ref="L346:L348"/>
    <mergeCell ref="M346:M348"/>
    <mergeCell ref="N346:N348"/>
    <mergeCell ref="O346:O347"/>
    <mergeCell ref="A349:A351"/>
    <mergeCell ref="B349:B351"/>
    <mergeCell ref="C349:C350"/>
    <mergeCell ref="D349:D350"/>
    <mergeCell ref="E349:E350"/>
    <mergeCell ref="F349:F350"/>
    <mergeCell ref="G349:G350"/>
    <mergeCell ref="H349:H350"/>
    <mergeCell ref="I349:I350"/>
    <mergeCell ref="J349:J350"/>
    <mergeCell ref="K349:K350"/>
    <mergeCell ref="L349:L351"/>
    <mergeCell ref="M349:M351"/>
    <mergeCell ref="N349:N351"/>
    <mergeCell ref="O349:O350"/>
    <mergeCell ref="A352:A354"/>
    <mergeCell ref="B352:B354"/>
    <mergeCell ref="C352:C353"/>
    <mergeCell ref="D352:D353"/>
    <mergeCell ref="E352:E353"/>
    <mergeCell ref="F352:F353"/>
    <mergeCell ref="G352:G353"/>
    <mergeCell ref="H352:H353"/>
    <mergeCell ref="I352:I353"/>
    <mergeCell ref="J352:J353"/>
    <mergeCell ref="K352:K353"/>
    <mergeCell ref="L352:L354"/>
    <mergeCell ref="M352:M354"/>
    <mergeCell ref="N352:N354"/>
    <mergeCell ref="O352:O353"/>
    <mergeCell ref="A355:A357"/>
    <mergeCell ref="B355:B357"/>
    <mergeCell ref="C355:C356"/>
    <mergeCell ref="D355:D356"/>
    <mergeCell ref="E355:E356"/>
    <mergeCell ref="F355:F356"/>
    <mergeCell ref="G355:G356"/>
    <mergeCell ref="H355:H356"/>
    <mergeCell ref="I355:I356"/>
    <mergeCell ref="J355:J356"/>
    <mergeCell ref="K355:K356"/>
    <mergeCell ref="L355:L357"/>
    <mergeCell ref="M355:M357"/>
    <mergeCell ref="N355:N357"/>
    <mergeCell ref="O355:O356"/>
    <mergeCell ref="A358:A360"/>
    <mergeCell ref="B358:B360"/>
    <mergeCell ref="C358:C359"/>
    <mergeCell ref="D358:D359"/>
    <mergeCell ref="E358:E359"/>
    <mergeCell ref="F358:F359"/>
    <mergeCell ref="G358:G359"/>
    <mergeCell ref="H358:H359"/>
    <mergeCell ref="I358:I359"/>
    <mergeCell ref="J358:J359"/>
    <mergeCell ref="K358:K359"/>
    <mergeCell ref="L358:L360"/>
    <mergeCell ref="M358:M360"/>
    <mergeCell ref="N358:N360"/>
    <mergeCell ref="O358:O359"/>
    <mergeCell ref="A361:A363"/>
    <mergeCell ref="B361:B363"/>
    <mergeCell ref="C361:C362"/>
    <mergeCell ref="D361:D362"/>
    <mergeCell ref="E361:E362"/>
    <mergeCell ref="F361:F362"/>
    <mergeCell ref="G361:G362"/>
    <mergeCell ref="H361:H362"/>
    <mergeCell ref="I361:I362"/>
    <mergeCell ref="J361:J362"/>
    <mergeCell ref="K361:K362"/>
    <mergeCell ref="L361:L363"/>
    <mergeCell ref="M361:M363"/>
    <mergeCell ref="N361:N363"/>
    <mergeCell ref="O361:O362"/>
    <mergeCell ref="A364:A366"/>
    <mergeCell ref="B364:B366"/>
    <mergeCell ref="C364:C365"/>
    <mergeCell ref="D364:D365"/>
    <mergeCell ref="E364:E365"/>
    <mergeCell ref="F364:F365"/>
    <mergeCell ref="G364:G365"/>
    <mergeCell ref="H364:H365"/>
    <mergeCell ref="I364:I365"/>
    <mergeCell ref="J364:J365"/>
    <mergeCell ref="K364:K365"/>
    <mergeCell ref="L364:L366"/>
    <mergeCell ref="M364:M366"/>
    <mergeCell ref="N364:N366"/>
    <mergeCell ref="O364:O365"/>
    <mergeCell ref="A367:A369"/>
    <mergeCell ref="B367:B369"/>
    <mergeCell ref="C367:C368"/>
    <mergeCell ref="D367:D368"/>
    <mergeCell ref="E367:E368"/>
    <mergeCell ref="F367:F368"/>
    <mergeCell ref="G367:G368"/>
    <mergeCell ref="H367:H368"/>
    <mergeCell ref="I367:I368"/>
    <mergeCell ref="J367:J368"/>
    <mergeCell ref="K367:K368"/>
    <mergeCell ref="L367:L369"/>
    <mergeCell ref="M367:M369"/>
    <mergeCell ref="N367:N369"/>
    <mergeCell ref="O367:O368"/>
    <mergeCell ref="A370:A372"/>
    <mergeCell ref="B370:B372"/>
    <mergeCell ref="C370:C371"/>
    <mergeCell ref="D370:D371"/>
    <mergeCell ref="E370:E371"/>
    <mergeCell ref="F370:F371"/>
    <mergeCell ref="G370:G371"/>
    <mergeCell ref="H370:H371"/>
    <mergeCell ref="I370:I371"/>
    <mergeCell ref="J370:J371"/>
    <mergeCell ref="K370:K371"/>
    <mergeCell ref="L370:L372"/>
    <mergeCell ref="M370:M372"/>
    <mergeCell ref="N370:N372"/>
    <mergeCell ref="O370:O371"/>
    <mergeCell ref="A373:A375"/>
    <mergeCell ref="B373:B375"/>
    <mergeCell ref="C373:C374"/>
    <mergeCell ref="D373:D374"/>
    <mergeCell ref="E373:E374"/>
    <mergeCell ref="F373:F374"/>
    <mergeCell ref="G373:G374"/>
    <mergeCell ref="H373:H374"/>
    <mergeCell ref="I373:I374"/>
    <mergeCell ref="J373:J374"/>
    <mergeCell ref="K373:K374"/>
    <mergeCell ref="L373:L375"/>
    <mergeCell ref="M373:M375"/>
    <mergeCell ref="N373:N375"/>
    <mergeCell ref="O373:O374"/>
    <mergeCell ref="A376:A378"/>
    <mergeCell ref="B376:B378"/>
    <mergeCell ref="C376:C377"/>
    <mergeCell ref="D376:D377"/>
    <mergeCell ref="E376:E377"/>
    <mergeCell ref="F376:F377"/>
    <mergeCell ref="G376:G377"/>
    <mergeCell ref="H376:H377"/>
    <mergeCell ref="I376:I377"/>
    <mergeCell ref="J376:J377"/>
    <mergeCell ref="K376:K377"/>
    <mergeCell ref="L376:L378"/>
    <mergeCell ref="M376:M378"/>
    <mergeCell ref="N376:N378"/>
    <mergeCell ref="O376:O377"/>
    <mergeCell ref="A379:A381"/>
    <mergeCell ref="B379:B381"/>
    <mergeCell ref="C379:C380"/>
    <mergeCell ref="D379:D380"/>
    <mergeCell ref="E379:E380"/>
    <mergeCell ref="F379:F380"/>
    <mergeCell ref="G379:G380"/>
    <mergeCell ref="H379:H380"/>
    <mergeCell ref="I379:I380"/>
    <mergeCell ref="J379:J380"/>
    <mergeCell ref="K379:K380"/>
    <mergeCell ref="L379:L381"/>
    <mergeCell ref="M379:M381"/>
    <mergeCell ref="N379:N381"/>
    <mergeCell ref="O379:O380"/>
    <mergeCell ref="A382:A384"/>
    <mergeCell ref="B382:B384"/>
    <mergeCell ref="C382:C383"/>
    <mergeCell ref="D382:D383"/>
    <mergeCell ref="E382:E383"/>
    <mergeCell ref="F382:F383"/>
    <mergeCell ref="G382:G383"/>
    <mergeCell ref="H382:H383"/>
    <mergeCell ref="I382:I383"/>
    <mergeCell ref="J382:J383"/>
    <mergeCell ref="K382:K383"/>
    <mergeCell ref="L382:L384"/>
    <mergeCell ref="M382:M384"/>
    <mergeCell ref="N382:N384"/>
    <mergeCell ref="O382:O383"/>
    <mergeCell ref="A385:A387"/>
    <mergeCell ref="B385:B387"/>
    <mergeCell ref="C385:C386"/>
    <mergeCell ref="D385:D386"/>
    <mergeCell ref="E385:E386"/>
    <mergeCell ref="F385:F386"/>
    <mergeCell ref="G385:G386"/>
    <mergeCell ref="H385:H386"/>
    <mergeCell ref="I385:I386"/>
    <mergeCell ref="J385:J386"/>
    <mergeCell ref="K385:K386"/>
    <mergeCell ref="L385:L387"/>
    <mergeCell ref="M385:M387"/>
    <mergeCell ref="N385:N387"/>
    <mergeCell ref="O385:O386"/>
    <mergeCell ref="A388:A390"/>
    <mergeCell ref="B388:B390"/>
    <mergeCell ref="C388:C389"/>
    <mergeCell ref="D388:D389"/>
    <mergeCell ref="E388:E389"/>
    <mergeCell ref="F388:F389"/>
    <mergeCell ref="G388:G389"/>
    <mergeCell ref="H388:H389"/>
    <mergeCell ref="I388:I389"/>
    <mergeCell ref="J388:J389"/>
    <mergeCell ref="K388:K389"/>
    <mergeCell ref="L388:L390"/>
    <mergeCell ref="M388:M390"/>
    <mergeCell ref="N388:N390"/>
    <mergeCell ref="O388:O389"/>
    <mergeCell ref="A391:A393"/>
    <mergeCell ref="B391:B393"/>
    <mergeCell ref="C391:C392"/>
    <mergeCell ref="D391:D392"/>
    <mergeCell ref="E391:E392"/>
    <mergeCell ref="F391:F392"/>
    <mergeCell ref="G391:G392"/>
    <mergeCell ref="H391:H392"/>
    <mergeCell ref="I391:I392"/>
    <mergeCell ref="J391:J392"/>
    <mergeCell ref="K391:K392"/>
    <mergeCell ref="L391:L393"/>
    <mergeCell ref="M391:M393"/>
    <mergeCell ref="N391:N393"/>
    <mergeCell ref="O391:O392"/>
    <mergeCell ref="A394:A396"/>
    <mergeCell ref="B394:B396"/>
    <mergeCell ref="C394:C395"/>
    <mergeCell ref="D394:D395"/>
    <mergeCell ref="E394:E395"/>
    <mergeCell ref="F394:F395"/>
    <mergeCell ref="G394:G395"/>
    <mergeCell ref="H394:H395"/>
    <mergeCell ref="I394:I395"/>
    <mergeCell ref="J394:J395"/>
    <mergeCell ref="K394:K395"/>
    <mergeCell ref="L394:L396"/>
    <mergeCell ref="M394:M396"/>
    <mergeCell ref="N394:N396"/>
    <mergeCell ref="O394:O395"/>
    <mergeCell ref="A397:A399"/>
    <mergeCell ref="B397:B399"/>
    <mergeCell ref="C397:C398"/>
    <mergeCell ref="D397:D398"/>
    <mergeCell ref="E397:E398"/>
    <mergeCell ref="F397:F398"/>
    <mergeCell ref="G397:G398"/>
    <mergeCell ref="H397:H398"/>
    <mergeCell ref="I397:I398"/>
    <mergeCell ref="J397:J398"/>
    <mergeCell ref="K397:K398"/>
    <mergeCell ref="L397:L399"/>
    <mergeCell ref="M397:M399"/>
    <mergeCell ref="N397:N399"/>
    <mergeCell ref="O397:O398"/>
    <mergeCell ref="A400:A402"/>
    <mergeCell ref="B400:B402"/>
    <mergeCell ref="C400:C401"/>
    <mergeCell ref="D400:D401"/>
    <mergeCell ref="E400:E401"/>
    <mergeCell ref="F400:F401"/>
    <mergeCell ref="G400:G401"/>
    <mergeCell ref="H400:H401"/>
    <mergeCell ref="I400:I401"/>
    <mergeCell ref="J400:J401"/>
    <mergeCell ref="K400:K401"/>
    <mergeCell ref="L400:L402"/>
    <mergeCell ref="M400:M402"/>
    <mergeCell ref="N400:N402"/>
    <mergeCell ref="O400:O401"/>
    <mergeCell ref="O412:O413"/>
    <mergeCell ref="A403:A405"/>
    <mergeCell ref="B403:B405"/>
    <mergeCell ref="C403:C404"/>
    <mergeCell ref="D403:D404"/>
    <mergeCell ref="E403:E404"/>
    <mergeCell ref="F403:F404"/>
    <mergeCell ref="G403:G404"/>
    <mergeCell ref="H403:H404"/>
    <mergeCell ref="I403:I404"/>
    <mergeCell ref="J403:J404"/>
    <mergeCell ref="K403:K404"/>
    <mergeCell ref="L403:L405"/>
    <mergeCell ref="M403:M405"/>
    <mergeCell ref="N403:N405"/>
    <mergeCell ref="O403:O404"/>
    <mergeCell ref="A406:A408"/>
    <mergeCell ref="B406:B408"/>
    <mergeCell ref="C406:C407"/>
    <mergeCell ref="D406:D407"/>
    <mergeCell ref="E406:E407"/>
    <mergeCell ref="F406:F407"/>
    <mergeCell ref="G406:G407"/>
    <mergeCell ref="H406:H407"/>
    <mergeCell ref="I406:I407"/>
    <mergeCell ref="J406:J407"/>
    <mergeCell ref="K406:K407"/>
    <mergeCell ref="L406:L408"/>
    <mergeCell ref="M406:M408"/>
    <mergeCell ref="N406:N408"/>
    <mergeCell ref="O406:O407"/>
    <mergeCell ref="M418:M420"/>
    <mergeCell ref="N418:N420"/>
    <mergeCell ref="O418:O419"/>
    <mergeCell ref="A409:A411"/>
    <mergeCell ref="B409:B411"/>
    <mergeCell ref="C409:C410"/>
    <mergeCell ref="D409:D410"/>
    <mergeCell ref="E409:E410"/>
    <mergeCell ref="F409:F410"/>
    <mergeCell ref="G409:G410"/>
    <mergeCell ref="H409:H410"/>
    <mergeCell ref="I409:I410"/>
    <mergeCell ref="J409:J410"/>
    <mergeCell ref="K409:K410"/>
    <mergeCell ref="L409:L411"/>
    <mergeCell ref="M409:M411"/>
    <mergeCell ref="N409:N411"/>
    <mergeCell ref="O409:O410"/>
    <mergeCell ref="A412:A414"/>
    <mergeCell ref="B412:B414"/>
    <mergeCell ref="C412:C413"/>
    <mergeCell ref="D412:D413"/>
    <mergeCell ref="E412:E413"/>
    <mergeCell ref="F412:F413"/>
    <mergeCell ref="G412:G413"/>
    <mergeCell ref="H412:H413"/>
    <mergeCell ref="I412:I413"/>
    <mergeCell ref="J412:J413"/>
    <mergeCell ref="K412:K413"/>
    <mergeCell ref="L412:L414"/>
    <mergeCell ref="M412:M414"/>
    <mergeCell ref="N412:N414"/>
    <mergeCell ref="K424:K425"/>
    <mergeCell ref="L424:L426"/>
    <mergeCell ref="M424:M426"/>
    <mergeCell ref="N424:N426"/>
    <mergeCell ref="O424:O425"/>
    <mergeCell ref="A415:A417"/>
    <mergeCell ref="B415:B417"/>
    <mergeCell ref="C415:C416"/>
    <mergeCell ref="D415:D416"/>
    <mergeCell ref="E415:E416"/>
    <mergeCell ref="F415:F416"/>
    <mergeCell ref="G415:G416"/>
    <mergeCell ref="H415:H416"/>
    <mergeCell ref="I415:I416"/>
    <mergeCell ref="J415:J416"/>
    <mergeCell ref="K415:K416"/>
    <mergeCell ref="L415:L417"/>
    <mergeCell ref="M415:M417"/>
    <mergeCell ref="N415:N417"/>
    <mergeCell ref="O415:O416"/>
    <mergeCell ref="A418:A420"/>
    <mergeCell ref="B418:B420"/>
    <mergeCell ref="C418:C419"/>
    <mergeCell ref="D418:D419"/>
    <mergeCell ref="E418:E419"/>
    <mergeCell ref="F418:F419"/>
    <mergeCell ref="G418:G419"/>
    <mergeCell ref="H418:H419"/>
    <mergeCell ref="I418:I419"/>
    <mergeCell ref="J418:J419"/>
    <mergeCell ref="K418:K419"/>
    <mergeCell ref="L418:L420"/>
    <mergeCell ref="J430:J431"/>
    <mergeCell ref="K430:K431"/>
    <mergeCell ref="L430:L432"/>
    <mergeCell ref="M430:M432"/>
    <mergeCell ref="N430:N432"/>
    <mergeCell ref="O430:O431"/>
    <mergeCell ref="J436:J437"/>
    <mergeCell ref="A421:A423"/>
    <mergeCell ref="B421:B423"/>
    <mergeCell ref="C421:C422"/>
    <mergeCell ref="D421:D422"/>
    <mergeCell ref="E421:E422"/>
    <mergeCell ref="F421:F422"/>
    <mergeCell ref="G421:G422"/>
    <mergeCell ref="H421:H422"/>
    <mergeCell ref="I421:I422"/>
    <mergeCell ref="J421:J422"/>
    <mergeCell ref="K421:K422"/>
    <mergeCell ref="L421:L423"/>
    <mergeCell ref="M421:M423"/>
    <mergeCell ref="N421:N423"/>
    <mergeCell ref="O421:O422"/>
    <mergeCell ref="A424:A426"/>
    <mergeCell ref="B424:B426"/>
    <mergeCell ref="C424:C425"/>
    <mergeCell ref="D424:D425"/>
    <mergeCell ref="E424:E425"/>
    <mergeCell ref="F424:F425"/>
    <mergeCell ref="G424:G425"/>
    <mergeCell ref="H424:H425"/>
    <mergeCell ref="I424:I425"/>
    <mergeCell ref="J424:J425"/>
    <mergeCell ref="M442:M444"/>
    <mergeCell ref="N442:N444"/>
    <mergeCell ref="I445:I446"/>
    <mergeCell ref="J445:J446"/>
    <mergeCell ref="K445:K446"/>
    <mergeCell ref="M445:M447"/>
    <mergeCell ref="N445:N447"/>
    <mergeCell ref="O448:O449"/>
    <mergeCell ref="A427:A429"/>
    <mergeCell ref="B427:B429"/>
    <mergeCell ref="C427:C428"/>
    <mergeCell ref="D427:D428"/>
    <mergeCell ref="E427:E428"/>
    <mergeCell ref="F427:F428"/>
    <mergeCell ref="G427:G428"/>
    <mergeCell ref="H427:H428"/>
    <mergeCell ref="I427:I428"/>
    <mergeCell ref="J427:J428"/>
    <mergeCell ref="K427:K428"/>
    <mergeCell ref="L427:L429"/>
    <mergeCell ref="M427:M429"/>
    <mergeCell ref="N427:N429"/>
    <mergeCell ref="O427:O428"/>
    <mergeCell ref="A430:A432"/>
    <mergeCell ref="B430:B432"/>
    <mergeCell ref="C430:C431"/>
    <mergeCell ref="D430:D431"/>
    <mergeCell ref="E430:E431"/>
    <mergeCell ref="F430:F431"/>
    <mergeCell ref="G430:G431"/>
    <mergeCell ref="H430:H431"/>
    <mergeCell ref="I430:I431"/>
    <mergeCell ref="K433:K434"/>
    <mergeCell ref="M433:M435"/>
    <mergeCell ref="N433:N435"/>
    <mergeCell ref="K436:K437"/>
    <mergeCell ref="M436:M438"/>
    <mergeCell ref="N436:N438"/>
    <mergeCell ref="B433:B435"/>
    <mergeCell ref="B436:B438"/>
    <mergeCell ref="D436:D437"/>
    <mergeCell ref="E436:E437"/>
    <mergeCell ref="F436:F437"/>
    <mergeCell ref="G436:G437"/>
    <mergeCell ref="H436:H437"/>
    <mergeCell ref="I436:I437"/>
    <mergeCell ref="F448:F449"/>
    <mergeCell ref="G448:G449"/>
    <mergeCell ref="H448:H449"/>
    <mergeCell ref="I448:I449"/>
    <mergeCell ref="J448:J449"/>
    <mergeCell ref="K448:K449"/>
    <mergeCell ref="L448:L450"/>
    <mergeCell ref="M448:M450"/>
    <mergeCell ref="N448:N450"/>
    <mergeCell ref="J439:J440"/>
    <mergeCell ref="K439:K440"/>
    <mergeCell ref="M439:M441"/>
    <mergeCell ref="N439:N441"/>
    <mergeCell ref="B442:B444"/>
    <mergeCell ref="D442:D443"/>
    <mergeCell ref="E442:E443"/>
    <mergeCell ref="F442:F443"/>
    <mergeCell ref="K442:K443"/>
    <mergeCell ref="L433:L435"/>
    <mergeCell ref="O433:O434"/>
    <mergeCell ref="A436:A438"/>
    <mergeCell ref="C436:C437"/>
    <mergeCell ref="L436:L438"/>
    <mergeCell ref="O436:O437"/>
    <mergeCell ref="A439:A441"/>
    <mergeCell ref="C439:C440"/>
    <mergeCell ref="L439:L441"/>
    <mergeCell ref="O439:O440"/>
    <mergeCell ref="A442:A444"/>
    <mergeCell ref="C442:C443"/>
    <mergeCell ref="L442:L444"/>
    <mergeCell ref="O442:O443"/>
    <mergeCell ref="A445:A447"/>
    <mergeCell ref="C445:C446"/>
    <mergeCell ref="L445:L447"/>
    <mergeCell ref="O445:O446"/>
    <mergeCell ref="B439:B441"/>
    <mergeCell ref="D439:D440"/>
    <mergeCell ref="E439:E440"/>
    <mergeCell ref="F439:F440"/>
    <mergeCell ref="G439:G440"/>
    <mergeCell ref="H439:H440"/>
    <mergeCell ref="I439:I440"/>
    <mergeCell ref="D433:D434"/>
    <mergeCell ref="E433:E434"/>
    <mergeCell ref="F433:F434"/>
    <mergeCell ref="G433:G434"/>
    <mergeCell ref="H433:H434"/>
    <mergeCell ref="I433:I434"/>
    <mergeCell ref="J433:J434"/>
    <mergeCell ref="G442:G443"/>
    <mergeCell ref="H442:H443"/>
    <mergeCell ref="I442:I443"/>
    <mergeCell ref="J442:J443"/>
    <mergeCell ref="B445:B447"/>
    <mergeCell ref="D445:D446"/>
    <mergeCell ref="E445:E446"/>
    <mergeCell ref="F445:F446"/>
    <mergeCell ref="G445:G446"/>
    <mergeCell ref="H445:H446"/>
    <mergeCell ref="A448:A450"/>
    <mergeCell ref="B448:B450"/>
    <mergeCell ref="C448:C449"/>
    <mergeCell ref="D448:D449"/>
    <mergeCell ref="E448:E449"/>
    <mergeCell ref="A433:A435"/>
    <mergeCell ref="C433:C434"/>
    <mergeCell ref="K451:K452"/>
    <mergeCell ref="L451:L453"/>
    <mergeCell ref="M451:M453"/>
    <mergeCell ref="N451:N453"/>
    <mergeCell ref="O451:O452"/>
    <mergeCell ref="A454:A456"/>
    <mergeCell ref="B454:B456"/>
    <mergeCell ref="C454:C455"/>
    <mergeCell ref="D454:D455"/>
    <mergeCell ref="E454:E455"/>
    <mergeCell ref="F454:F455"/>
    <mergeCell ref="G454:G455"/>
    <mergeCell ref="H454:H455"/>
    <mergeCell ref="I454:I455"/>
    <mergeCell ref="J454:J455"/>
    <mergeCell ref="K454:K455"/>
    <mergeCell ref="L454:L456"/>
    <mergeCell ref="M454:M456"/>
    <mergeCell ref="N454:N456"/>
    <mergeCell ref="O454:O455"/>
    <mergeCell ref="A451:A453"/>
    <mergeCell ref="B451:B453"/>
    <mergeCell ref="C451:C452"/>
    <mergeCell ref="D451:D452"/>
    <mergeCell ref="E451:E452"/>
    <mergeCell ref="F451:F452"/>
    <mergeCell ref="G451:G452"/>
    <mergeCell ref="H451:H452"/>
    <mergeCell ref="I451:I452"/>
    <mergeCell ref="J451:J452"/>
    <mergeCell ref="A457:A459"/>
    <mergeCell ref="B457:B459"/>
    <mergeCell ref="C457:C458"/>
    <mergeCell ref="D457:D458"/>
    <mergeCell ref="E457:E458"/>
    <mergeCell ref="F457:F458"/>
    <mergeCell ref="G457:G458"/>
    <mergeCell ref="H457:H458"/>
    <mergeCell ref="I457:I458"/>
    <mergeCell ref="J457:J458"/>
    <mergeCell ref="K457:K458"/>
    <mergeCell ref="L457:L459"/>
    <mergeCell ref="M457:M459"/>
    <mergeCell ref="N457:N459"/>
    <mergeCell ref="O457:O458"/>
    <mergeCell ref="A460:A462"/>
    <mergeCell ref="B460:B462"/>
    <mergeCell ref="C460:C461"/>
    <mergeCell ref="D460:D461"/>
    <mergeCell ref="E460:E461"/>
    <mergeCell ref="F460:F461"/>
    <mergeCell ref="G460:G461"/>
    <mergeCell ref="H460:H461"/>
    <mergeCell ref="I460:I461"/>
    <mergeCell ref="J460:J461"/>
    <mergeCell ref="K460:K461"/>
    <mergeCell ref="L460:L462"/>
    <mergeCell ref="M460:M462"/>
    <mergeCell ref="N460:N462"/>
    <mergeCell ref="O460:O461"/>
    <mergeCell ref="A463:A465"/>
    <mergeCell ref="B463:B465"/>
    <mergeCell ref="C463:C464"/>
    <mergeCell ref="D463:D464"/>
    <mergeCell ref="E463:E464"/>
    <mergeCell ref="F463:F464"/>
    <mergeCell ref="G463:G464"/>
    <mergeCell ref="H463:H464"/>
    <mergeCell ref="I463:I464"/>
    <mergeCell ref="J463:J464"/>
    <mergeCell ref="K463:K464"/>
    <mergeCell ref="L463:L465"/>
    <mergeCell ref="M463:M465"/>
    <mergeCell ref="N463:N465"/>
    <mergeCell ref="O463:O464"/>
    <mergeCell ref="A466:A468"/>
    <mergeCell ref="B466:B468"/>
    <mergeCell ref="C466:C467"/>
    <mergeCell ref="D466:D467"/>
    <mergeCell ref="E466:E467"/>
    <mergeCell ref="F466:F467"/>
    <mergeCell ref="G466:G467"/>
    <mergeCell ref="H466:H467"/>
    <mergeCell ref="I466:I467"/>
    <mergeCell ref="J466:J467"/>
    <mergeCell ref="K466:K467"/>
    <mergeCell ref="L466:L468"/>
    <mergeCell ref="M466:M468"/>
    <mergeCell ref="N466:N468"/>
    <mergeCell ref="O466:O467"/>
    <mergeCell ref="A469:A471"/>
    <mergeCell ref="B469:B471"/>
    <mergeCell ref="C469:C470"/>
    <mergeCell ref="D469:D470"/>
    <mergeCell ref="E469:E470"/>
    <mergeCell ref="F469:F470"/>
    <mergeCell ref="G469:G470"/>
    <mergeCell ref="H469:H470"/>
    <mergeCell ref="I469:I470"/>
    <mergeCell ref="J469:J470"/>
    <mergeCell ref="K469:K470"/>
    <mergeCell ref="L469:L471"/>
    <mergeCell ref="M469:M471"/>
    <mergeCell ref="N469:N471"/>
    <mergeCell ref="O469:O470"/>
    <mergeCell ref="A472:A474"/>
    <mergeCell ref="B472:B474"/>
    <mergeCell ref="C472:C473"/>
    <mergeCell ref="D472:D473"/>
    <mergeCell ref="E472:E473"/>
    <mergeCell ref="F472:F473"/>
    <mergeCell ref="G472:G473"/>
    <mergeCell ref="H472:H473"/>
    <mergeCell ref="I472:I473"/>
    <mergeCell ref="J472:J473"/>
    <mergeCell ref="K472:K473"/>
    <mergeCell ref="L472:L474"/>
    <mergeCell ref="M472:M474"/>
    <mergeCell ref="N472:N474"/>
    <mergeCell ref="O472:O473"/>
    <mergeCell ref="A475:A477"/>
    <mergeCell ref="B475:B477"/>
    <mergeCell ref="C475:C476"/>
    <mergeCell ref="D475:D476"/>
    <mergeCell ref="E475:E476"/>
    <mergeCell ref="F475:F476"/>
    <mergeCell ref="G475:G476"/>
    <mergeCell ref="H475:H476"/>
    <mergeCell ref="I475:I476"/>
    <mergeCell ref="J475:J476"/>
    <mergeCell ref="K475:K476"/>
    <mergeCell ref="L475:L477"/>
    <mergeCell ref="M475:M477"/>
    <mergeCell ref="N475:N477"/>
    <mergeCell ref="O475:O476"/>
    <mergeCell ref="A478:A480"/>
    <mergeCell ref="B478:B480"/>
    <mergeCell ref="C478:C479"/>
    <mergeCell ref="D478:D479"/>
    <mergeCell ref="E478:E479"/>
    <mergeCell ref="F478:F479"/>
    <mergeCell ref="G478:G479"/>
    <mergeCell ref="H478:H479"/>
    <mergeCell ref="I478:I479"/>
    <mergeCell ref="J478:J479"/>
    <mergeCell ref="K478:K479"/>
    <mergeCell ref="L478:L480"/>
    <mergeCell ref="M478:M480"/>
    <mergeCell ref="N478:N480"/>
    <mergeCell ref="O478:O479"/>
    <mergeCell ref="O490:O491"/>
    <mergeCell ref="A481:A483"/>
    <mergeCell ref="B481:B483"/>
    <mergeCell ref="C481:C482"/>
    <mergeCell ref="D481:D482"/>
    <mergeCell ref="E481:E482"/>
    <mergeCell ref="F481:F482"/>
    <mergeCell ref="G481:G482"/>
    <mergeCell ref="H481:H482"/>
    <mergeCell ref="I481:I482"/>
    <mergeCell ref="J481:J482"/>
    <mergeCell ref="K481:K482"/>
    <mergeCell ref="L481:L483"/>
    <mergeCell ref="M481:M483"/>
    <mergeCell ref="N481:N483"/>
    <mergeCell ref="O481:O482"/>
    <mergeCell ref="A484:A486"/>
    <mergeCell ref="B484:B486"/>
    <mergeCell ref="C484:C485"/>
    <mergeCell ref="D484:D485"/>
    <mergeCell ref="E484:E485"/>
    <mergeCell ref="F484:F485"/>
    <mergeCell ref="G484:G485"/>
    <mergeCell ref="H484:H485"/>
    <mergeCell ref="I484:I485"/>
    <mergeCell ref="J484:J485"/>
    <mergeCell ref="K484:K485"/>
    <mergeCell ref="L484:L486"/>
    <mergeCell ref="M484:M486"/>
    <mergeCell ref="N484:N486"/>
    <mergeCell ref="O484:O485"/>
    <mergeCell ref="M496:M498"/>
    <mergeCell ref="N496:N498"/>
    <mergeCell ref="O496:O497"/>
    <mergeCell ref="A487:A489"/>
    <mergeCell ref="B487:B489"/>
    <mergeCell ref="C487:C488"/>
    <mergeCell ref="D487:D488"/>
    <mergeCell ref="E487:E488"/>
    <mergeCell ref="F487:F488"/>
    <mergeCell ref="G487:G488"/>
    <mergeCell ref="H487:H488"/>
    <mergeCell ref="I487:I488"/>
    <mergeCell ref="J487:J488"/>
    <mergeCell ref="K487:K488"/>
    <mergeCell ref="L487:L489"/>
    <mergeCell ref="M487:M489"/>
    <mergeCell ref="N487:N489"/>
    <mergeCell ref="O487:O488"/>
    <mergeCell ref="A490:A492"/>
    <mergeCell ref="B490:B492"/>
    <mergeCell ref="C490:C491"/>
    <mergeCell ref="D490:D491"/>
    <mergeCell ref="E490:E491"/>
    <mergeCell ref="F490:F491"/>
    <mergeCell ref="G490:G491"/>
    <mergeCell ref="H490:H491"/>
    <mergeCell ref="I490:I491"/>
    <mergeCell ref="J490:J491"/>
    <mergeCell ref="K490:K491"/>
    <mergeCell ref="L490:L492"/>
    <mergeCell ref="M490:M492"/>
    <mergeCell ref="N490:N492"/>
    <mergeCell ref="K502:K503"/>
    <mergeCell ref="L502:L504"/>
    <mergeCell ref="M502:M504"/>
    <mergeCell ref="N502:N504"/>
    <mergeCell ref="O502:O503"/>
    <mergeCell ref="A493:A495"/>
    <mergeCell ref="B493:B495"/>
    <mergeCell ref="C493:C494"/>
    <mergeCell ref="D493:D494"/>
    <mergeCell ref="E493:E494"/>
    <mergeCell ref="F493:F494"/>
    <mergeCell ref="G493:G494"/>
    <mergeCell ref="H493:H494"/>
    <mergeCell ref="I493:I494"/>
    <mergeCell ref="J493:J494"/>
    <mergeCell ref="K493:K494"/>
    <mergeCell ref="L493:L495"/>
    <mergeCell ref="M493:M495"/>
    <mergeCell ref="N493:N495"/>
    <mergeCell ref="O493:O494"/>
    <mergeCell ref="A496:A498"/>
    <mergeCell ref="B496:B498"/>
    <mergeCell ref="C496:C497"/>
    <mergeCell ref="D496:D497"/>
    <mergeCell ref="E496:E497"/>
    <mergeCell ref="F496:F497"/>
    <mergeCell ref="G496:G497"/>
    <mergeCell ref="H496:H497"/>
    <mergeCell ref="I496:I497"/>
    <mergeCell ref="J496:J497"/>
    <mergeCell ref="K496:K497"/>
    <mergeCell ref="L496:L498"/>
    <mergeCell ref="I508:I509"/>
    <mergeCell ref="J508:J509"/>
    <mergeCell ref="K508:K509"/>
    <mergeCell ref="L508:L510"/>
    <mergeCell ref="M508:M510"/>
    <mergeCell ref="N508:N510"/>
    <mergeCell ref="O508:O509"/>
    <mergeCell ref="A499:A501"/>
    <mergeCell ref="B499:B501"/>
    <mergeCell ref="C499:C500"/>
    <mergeCell ref="D499:D500"/>
    <mergeCell ref="E499:E500"/>
    <mergeCell ref="F499:F500"/>
    <mergeCell ref="G499:G500"/>
    <mergeCell ref="H499:H500"/>
    <mergeCell ref="I499:I500"/>
    <mergeCell ref="J499:J500"/>
    <mergeCell ref="K499:K500"/>
    <mergeCell ref="L499:L501"/>
    <mergeCell ref="M499:M501"/>
    <mergeCell ref="N499:N501"/>
    <mergeCell ref="O499:O500"/>
    <mergeCell ref="A502:A504"/>
    <mergeCell ref="B502:B504"/>
    <mergeCell ref="C502:C503"/>
    <mergeCell ref="D502:D503"/>
    <mergeCell ref="E502:E503"/>
    <mergeCell ref="F502:F503"/>
    <mergeCell ref="G502:G503"/>
    <mergeCell ref="H502:H503"/>
    <mergeCell ref="I502:I503"/>
    <mergeCell ref="J502:J503"/>
    <mergeCell ref="G514:G515"/>
    <mergeCell ref="H514:H515"/>
    <mergeCell ref="I514:I515"/>
    <mergeCell ref="J514:J515"/>
    <mergeCell ref="K514:K515"/>
    <mergeCell ref="L514:L516"/>
    <mergeCell ref="M514:M516"/>
    <mergeCell ref="N514:N516"/>
    <mergeCell ref="O514:O515"/>
    <mergeCell ref="A505:A507"/>
    <mergeCell ref="B505:B507"/>
    <mergeCell ref="C505:C506"/>
    <mergeCell ref="D505:D506"/>
    <mergeCell ref="E505:E506"/>
    <mergeCell ref="F505:F506"/>
    <mergeCell ref="G505:G506"/>
    <mergeCell ref="H505:H506"/>
    <mergeCell ref="I505:I506"/>
    <mergeCell ref="J505:J506"/>
    <mergeCell ref="K505:K506"/>
    <mergeCell ref="L505:L507"/>
    <mergeCell ref="M505:M507"/>
    <mergeCell ref="N505:N507"/>
    <mergeCell ref="O505:O506"/>
    <mergeCell ref="A508:A510"/>
    <mergeCell ref="B508:B510"/>
    <mergeCell ref="C508:C509"/>
    <mergeCell ref="D508:D509"/>
    <mergeCell ref="E508:E509"/>
    <mergeCell ref="F508:F509"/>
    <mergeCell ref="G508:G509"/>
    <mergeCell ref="H508:H509"/>
    <mergeCell ref="E520:E521"/>
    <mergeCell ref="F520:F521"/>
    <mergeCell ref="G520:G521"/>
    <mergeCell ref="H520:H521"/>
    <mergeCell ref="I520:I521"/>
    <mergeCell ref="J520:J521"/>
    <mergeCell ref="K520:K521"/>
    <mergeCell ref="L520:L522"/>
    <mergeCell ref="M520:M522"/>
    <mergeCell ref="N520:N522"/>
    <mergeCell ref="O520:O521"/>
    <mergeCell ref="A511:A513"/>
    <mergeCell ref="B511:B513"/>
    <mergeCell ref="C511:C512"/>
    <mergeCell ref="D511:D512"/>
    <mergeCell ref="E511:E512"/>
    <mergeCell ref="F511:F512"/>
    <mergeCell ref="G511:G512"/>
    <mergeCell ref="H511:H512"/>
    <mergeCell ref="I511:I512"/>
    <mergeCell ref="J511:J512"/>
    <mergeCell ref="K511:K512"/>
    <mergeCell ref="L511:L513"/>
    <mergeCell ref="M511:M513"/>
    <mergeCell ref="N511:N513"/>
    <mergeCell ref="O511:O512"/>
    <mergeCell ref="A514:A516"/>
    <mergeCell ref="B514:B516"/>
    <mergeCell ref="C514:C515"/>
    <mergeCell ref="D514:D515"/>
    <mergeCell ref="E514:E515"/>
    <mergeCell ref="F514:F515"/>
    <mergeCell ref="C526:C527"/>
    <mergeCell ref="D526:D527"/>
    <mergeCell ref="E526:E527"/>
    <mergeCell ref="F526:F527"/>
    <mergeCell ref="G526:G527"/>
    <mergeCell ref="H526:H527"/>
    <mergeCell ref="I526:I527"/>
    <mergeCell ref="J526:J527"/>
    <mergeCell ref="K526:K527"/>
    <mergeCell ref="L526:L528"/>
    <mergeCell ref="M526:M528"/>
    <mergeCell ref="N526:N528"/>
    <mergeCell ref="O526:O527"/>
    <mergeCell ref="A517:A519"/>
    <mergeCell ref="B517:B519"/>
    <mergeCell ref="C517:C518"/>
    <mergeCell ref="D517:D518"/>
    <mergeCell ref="E517:E518"/>
    <mergeCell ref="F517:F518"/>
    <mergeCell ref="G517:G518"/>
    <mergeCell ref="H517:H518"/>
    <mergeCell ref="I517:I518"/>
    <mergeCell ref="J517:J518"/>
    <mergeCell ref="K517:K518"/>
    <mergeCell ref="L517:L519"/>
    <mergeCell ref="M517:M519"/>
    <mergeCell ref="N517:N519"/>
    <mergeCell ref="O517:O518"/>
    <mergeCell ref="A520:A522"/>
    <mergeCell ref="B520:B522"/>
    <mergeCell ref="C520:C521"/>
    <mergeCell ref="D520:D521"/>
    <mergeCell ref="A529:A531"/>
    <mergeCell ref="B529:B531"/>
    <mergeCell ref="C529:C530"/>
    <mergeCell ref="D529:D530"/>
    <mergeCell ref="E529:E530"/>
    <mergeCell ref="F529:F530"/>
    <mergeCell ref="G529:G530"/>
    <mergeCell ref="H529:H530"/>
    <mergeCell ref="I529:I530"/>
    <mergeCell ref="J529:J530"/>
    <mergeCell ref="K529:K530"/>
    <mergeCell ref="L529:L531"/>
    <mergeCell ref="M529:M531"/>
    <mergeCell ref="N529:N531"/>
    <mergeCell ref="O529:O530"/>
    <mergeCell ref="A523:A525"/>
    <mergeCell ref="B523:B525"/>
    <mergeCell ref="C523:C524"/>
    <mergeCell ref="D523:D524"/>
    <mergeCell ref="E523:E524"/>
    <mergeCell ref="F523:F524"/>
    <mergeCell ref="G523:G524"/>
    <mergeCell ref="H523:H524"/>
    <mergeCell ref="I523:I524"/>
    <mergeCell ref="J523:J524"/>
    <mergeCell ref="K523:K524"/>
    <mergeCell ref="L523:L525"/>
    <mergeCell ref="M523:M525"/>
    <mergeCell ref="N523:N525"/>
    <mergeCell ref="O523:O524"/>
    <mergeCell ref="A526:A528"/>
    <mergeCell ref="B526:B528"/>
  </mergeCells>
  <conditionalFormatting sqref="N5:N7">
    <cfRule type="cellIs" dxfId="82" priority="76" operator="notEqual">
      <formula>$O$7</formula>
    </cfRule>
  </conditionalFormatting>
  <conditionalFormatting sqref="N8:N10">
    <cfRule type="cellIs" dxfId="81" priority="75" operator="notEqual">
      <formula>$O$10</formula>
    </cfRule>
  </conditionalFormatting>
  <conditionalFormatting sqref="N11:N13">
    <cfRule type="cellIs" dxfId="80" priority="74" operator="notEqual">
      <formula>$O$13</formula>
    </cfRule>
  </conditionalFormatting>
  <conditionalFormatting sqref="N14:N16">
    <cfRule type="cellIs" dxfId="79" priority="73" operator="notEqual">
      <formula>$O$16</formula>
    </cfRule>
  </conditionalFormatting>
  <conditionalFormatting sqref="N17:N19">
    <cfRule type="cellIs" dxfId="78" priority="72" operator="notEqual">
      <formula>$O$19</formula>
    </cfRule>
  </conditionalFormatting>
  <conditionalFormatting sqref="N20:N22">
    <cfRule type="cellIs" dxfId="77" priority="71" operator="notEqual">
      <formula>$O$22</formula>
    </cfRule>
  </conditionalFormatting>
  <conditionalFormatting sqref="N23:N25">
    <cfRule type="cellIs" dxfId="76" priority="70" operator="notEqual">
      <formula>$O$25</formula>
    </cfRule>
  </conditionalFormatting>
  <conditionalFormatting sqref="N26:N28">
    <cfRule type="cellIs" dxfId="75" priority="69" operator="notEqual">
      <formula>$O$28</formula>
    </cfRule>
  </conditionalFormatting>
  <conditionalFormatting sqref="N29:N31">
    <cfRule type="cellIs" dxfId="74" priority="68" operator="notEqual">
      <formula>$O$31</formula>
    </cfRule>
  </conditionalFormatting>
  <conditionalFormatting sqref="N32:N34">
    <cfRule type="cellIs" dxfId="73" priority="66" operator="notEqual">
      <formula>$O$34</formula>
    </cfRule>
  </conditionalFormatting>
  <conditionalFormatting sqref="N35:N37">
    <cfRule type="cellIs" dxfId="72" priority="65" operator="notEqual">
      <formula>$O$37</formula>
    </cfRule>
  </conditionalFormatting>
  <conditionalFormatting sqref="N38:N40">
    <cfRule type="cellIs" dxfId="71" priority="64" operator="notEqual">
      <formula>$O$40</formula>
    </cfRule>
  </conditionalFormatting>
  <conditionalFormatting sqref="N43:N45">
    <cfRule type="cellIs" dxfId="70" priority="63" operator="notEqual">
      <formula>$O$45</formula>
    </cfRule>
  </conditionalFormatting>
  <conditionalFormatting sqref="N46:N48">
    <cfRule type="cellIs" dxfId="69" priority="62" operator="notEqual">
      <formula>$O$48</formula>
    </cfRule>
  </conditionalFormatting>
  <conditionalFormatting sqref="N49:N51">
    <cfRule type="cellIs" dxfId="68" priority="61" operator="notEqual">
      <formula>$O$51</formula>
    </cfRule>
  </conditionalFormatting>
  <conditionalFormatting sqref="N52:N54">
    <cfRule type="cellIs" dxfId="67" priority="60" operator="notEqual">
      <formula>$O$54</formula>
    </cfRule>
  </conditionalFormatting>
  <conditionalFormatting sqref="N55:N57">
    <cfRule type="cellIs" dxfId="66" priority="59" operator="notEqual">
      <formula>$O$57</formula>
    </cfRule>
  </conditionalFormatting>
  <conditionalFormatting sqref="N58:N60">
    <cfRule type="cellIs" dxfId="65" priority="58" operator="notEqual">
      <formula>$O$60</formula>
    </cfRule>
  </conditionalFormatting>
  <conditionalFormatting sqref="N61:N63">
    <cfRule type="cellIs" dxfId="64" priority="57" operator="notEqual">
      <formula>$O$63</formula>
    </cfRule>
  </conditionalFormatting>
  <conditionalFormatting sqref="N64:N66">
    <cfRule type="cellIs" dxfId="63" priority="56" operator="notEqual">
      <formula>$O$66</formula>
    </cfRule>
  </conditionalFormatting>
  <conditionalFormatting sqref="N67:N69">
    <cfRule type="cellIs" dxfId="62" priority="55" operator="notEqual">
      <formula>$O$69</formula>
    </cfRule>
  </conditionalFormatting>
  <conditionalFormatting sqref="N70:N72">
    <cfRule type="cellIs" dxfId="61" priority="54" operator="notEqual">
      <formula>$O$72</formula>
    </cfRule>
  </conditionalFormatting>
  <conditionalFormatting sqref="N73:N75">
    <cfRule type="cellIs" dxfId="60" priority="53" operator="notEqual">
      <formula>$O$75</formula>
    </cfRule>
  </conditionalFormatting>
  <conditionalFormatting sqref="N76:N78">
    <cfRule type="cellIs" dxfId="59" priority="52" operator="notEqual">
      <formula>$O$78</formula>
    </cfRule>
  </conditionalFormatting>
  <conditionalFormatting sqref="N79:N81">
    <cfRule type="cellIs" dxfId="58" priority="51" operator="notEqual">
      <formula>$O$81</formula>
    </cfRule>
  </conditionalFormatting>
  <conditionalFormatting sqref="N82:N84">
    <cfRule type="cellIs" dxfId="57" priority="50" operator="notEqual">
      <formula>$O$84</formula>
    </cfRule>
  </conditionalFormatting>
  <conditionalFormatting sqref="N85:N87">
    <cfRule type="cellIs" dxfId="56" priority="49" operator="notEqual">
      <formula>$O$87</formula>
    </cfRule>
  </conditionalFormatting>
  <conditionalFormatting sqref="N88:N90">
    <cfRule type="cellIs" dxfId="55" priority="48" operator="notEqual">
      <formula>$O$90</formula>
    </cfRule>
  </conditionalFormatting>
  <conditionalFormatting sqref="N91:N93">
    <cfRule type="cellIs" dxfId="54" priority="47" operator="notEqual">
      <formula>$O$93</formula>
    </cfRule>
  </conditionalFormatting>
  <conditionalFormatting sqref="N94:N96">
    <cfRule type="cellIs" dxfId="53" priority="46" operator="notEqual">
      <formula>$O$96</formula>
    </cfRule>
  </conditionalFormatting>
  <conditionalFormatting sqref="N97:N99">
    <cfRule type="cellIs" dxfId="52" priority="45" operator="notEqual">
      <formula>$O$99</formula>
    </cfRule>
  </conditionalFormatting>
  <conditionalFormatting sqref="N100:N102">
    <cfRule type="cellIs" dxfId="51" priority="44" operator="notEqual">
      <formula>$O$102</formula>
    </cfRule>
  </conditionalFormatting>
  <conditionalFormatting sqref="N103:N105">
    <cfRule type="cellIs" dxfId="50" priority="43" operator="notEqual">
      <formula>$O$105</formula>
    </cfRule>
  </conditionalFormatting>
  <conditionalFormatting sqref="N106:N108">
    <cfRule type="cellIs" dxfId="49" priority="42" operator="notEqual">
      <formula>$O$108</formula>
    </cfRule>
  </conditionalFormatting>
  <conditionalFormatting sqref="N109:N111">
    <cfRule type="cellIs" dxfId="48" priority="41" operator="notEqual">
      <formula>$O$111</formula>
    </cfRule>
  </conditionalFormatting>
  <conditionalFormatting sqref="N112:N114">
    <cfRule type="cellIs" dxfId="47" priority="40" operator="notEqual">
      <formula>$O$114</formula>
    </cfRule>
  </conditionalFormatting>
  <conditionalFormatting sqref="N115:N117">
    <cfRule type="cellIs" dxfId="46" priority="39" operator="notEqual">
      <formula>$O$117</formula>
    </cfRule>
  </conditionalFormatting>
  <conditionalFormatting sqref="N118:N120">
    <cfRule type="cellIs" dxfId="45" priority="38" operator="notEqual">
      <formula>$O$120</formula>
    </cfRule>
  </conditionalFormatting>
  <conditionalFormatting sqref="N121:N123">
    <cfRule type="cellIs" dxfId="44" priority="37" operator="notEqual">
      <formula>$O$123</formula>
    </cfRule>
  </conditionalFormatting>
  <conditionalFormatting sqref="N124:N126">
    <cfRule type="cellIs" dxfId="43" priority="36" operator="notEqual">
      <formula>$O$126</formula>
    </cfRule>
  </conditionalFormatting>
  <conditionalFormatting sqref="N127:N129">
    <cfRule type="cellIs" dxfId="42" priority="35" operator="notEqual">
      <formula>$O$129</formula>
    </cfRule>
  </conditionalFormatting>
  <conditionalFormatting sqref="N130:N132">
    <cfRule type="cellIs" dxfId="41" priority="34" operator="notEqual">
      <formula>$O$132</formula>
    </cfRule>
  </conditionalFormatting>
  <conditionalFormatting sqref="N133:N135">
    <cfRule type="cellIs" dxfId="40" priority="33" operator="notEqual">
      <formula>$O$135</formula>
    </cfRule>
  </conditionalFormatting>
  <conditionalFormatting sqref="N136:N138">
    <cfRule type="cellIs" dxfId="39" priority="32" operator="notEqual">
      <formula>$O$138</formula>
    </cfRule>
  </conditionalFormatting>
  <conditionalFormatting sqref="N139:N141">
    <cfRule type="cellIs" dxfId="38" priority="31" operator="notEqual">
      <formula>$O$141</formula>
    </cfRule>
  </conditionalFormatting>
  <conditionalFormatting sqref="N142:N144">
    <cfRule type="cellIs" dxfId="37" priority="30" operator="notEqual">
      <formula>$O$144</formula>
    </cfRule>
  </conditionalFormatting>
  <conditionalFormatting sqref="N145:N147">
    <cfRule type="cellIs" dxfId="36" priority="29" operator="notEqual">
      <formula>$O$147</formula>
    </cfRule>
  </conditionalFormatting>
  <conditionalFormatting sqref="N148:N150">
    <cfRule type="cellIs" dxfId="35" priority="28" operator="notEqual">
      <formula>$O$150</formula>
    </cfRule>
  </conditionalFormatting>
  <conditionalFormatting sqref="N151:N153">
    <cfRule type="cellIs" dxfId="34" priority="27" operator="notEqual">
      <formula>$O$153</formula>
    </cfRule>
  </conditionalFormatting>
  <conditionalFormatting sqref="N154:N156">
    <cfRule type="cellIs" dxfId="33" priority="26" operator="notEqual">
      <formula>$O$156</formula>
    </cfRule>
  </conditionalFormatting>
  <conditionalFormatting sqref="N157:N159">
    <cfRule type="cellIs" dxfId="32" priority="25" operator="notEqual">
      <formula>$O$159</formula>
    </cfRule>
  </conditionalFormatting>
  <conditionalFormatting sqref="N160:N162">
    <cfRule type="cellIs" dxfId="31" priority="24" operator="notEqual">
      <formula>$O$162</formula>
    </cfRule>
  </conditionalFormatting>
  <conditionalFormatting sqref="N163:N165">
    <cfRule type="cellIs" dxfId="30" priority="23" operator="notEqual">
      <formula>$O$165</formula>
    </cfRule>
  </conditionalFormatting>
  <conditionalFormatting sqref="N166:N168">
    <cfRule type="cellIs" dxfId="29" priority="22" operator="notEqual">
      <formula>$O$168</formula>
    </cfRule>
  </conditionalFormatting>
  <conditionalFormatting sqref="N169:N171">
    <cfRule type="cellIs" dxfId="28" priority="21" operator="notEqual">
      <formula>$O$171</formula>
    </cfRule>
  </conditionalFormatting>
  <conditionalFormatting sqref="N172:N174">
    <cfRule type="cellIs" dxfId="27" priority="20" operator="notEqual">
      <formula>$O$174</formula>
    </cfRule>
  </conditionalFormatting>
  <conditionalFormatting sqref="N175:N177">
    <cfRule type="cellIs" dxfId="26" priority="19" operator="notEqual">
      <formula>$O$177</formula>
    </cfRule>
  </conditionalFormatting>
  <conditionalFormatting sqref="N178:N180">
    <cfRule type="cellIs" dxfId="25" priority="18" operator="notEqual">
      <formula>$O$180</formula>
    </cfRule>
  </conditionalFormatting>
  <conditionalFormatting sqref="N181:N183">
    <cfRule type="cellIs" dxfId="24" priority="17" operator="notEqual">
      <formula>$O$183</formula>
    </cfRule>
  </conditionalFormatting>
  <conditionalFormatting sqref="N184:N186">
    <cfRule type="cellIs" dxfId="23" priority="16" operator="notEqual">
      <formula>$O$186</formula>
    </cfRule>
  </conditionalFormatting>
  <conditionalFormatting sqref="N187:N189">
    <cfRule type="cellIs" dxfId="22" priority="15" operator="notEqual">
      <formula>$O$189</formula>
    </cfRule>
  </conditionalFormatting>
  <conditionalFormatting sqref="N190:N192">
    <cfRule type="cellIs" dxfId="21" priority="14" operator="notEqual">
      <formula>$O$192</formula>
    </cfRule>
  </conditionalFormatting>
  <conditionalFormatting sqref="N193:N195">
    <cfRule type="cellIs" dxfId="20" priority="13" operator="notEqual">
      <formula>$O$195</formula>
    </cfRule>
  </conditionalFormatting>
  <conditionalFormatting sqref="N196:N198">
    <cfRule type="cellIs" dxfId="19" priority="12" operator="notEqual">
      <formula>$O$198</formula>
    </cfRule>
  </conditionalFormatting>
  <conditionalFormatting sqref="N199:N201">
    <cfRule type="cellIs" dxfId="18" priority="11" operator="notEqual">
      <formula>$O$201</formula>
    </cfRule>
  </conditionalFormatting>
  <conditionalFormatting sqref="N202:N204">
    <cfRule type="cellIs" dxfId="17" priority="10" operator="notEqual">
      <formula>$O$204</formula>
    </cfRule>
  </conditionalFormatting>
  <conditionalFormatting sqref="N205:N207">
    <cfRule type="cellIs" dxfId="16" priority="9" operator="notEqual">
      <formula>$O$207</formula>
    </cfRule>
  </conditionalFormatting>
  <conditionalFormatting sqref="N208:N210">
    <cfRule type="cellIs" dxfId="15" priority="8" operator="notEqual">
      <formula>$O$210</formula>
    </cfRule>
  </conditionalFormatting>
  <conditionalFormatting sqref="N211:N213">
    <cfRule type="cellIs" dxfId="14" priority="7" operator="notEqual">
      <formula>$O$213</formula>
    </cfRule>
  </conditionalFormatting>
  <conditionalFormatting sqref="N214:N216">
    <cfRule type="cellIs" dxfId="13" priority="6" operator="notEqual">
      <formula>$O$216</formula>
    </cfRule>
  </conditionalFormatting>
  <conditionalFormatting sqref="N217:N219">
    <cfRule type="cellIs" dxfId="12" priority="5" operator="notEqual">
      <formula>$O$219</formula>
    </cfRule>
  </conditionalFormatting>
  <conditionalFormatting sqref="N220:N222">
    <cfRule type="cellIs" dxfId="11" priority="4" operator="notEqual">
      <formula>$O$222</formula>
    </cfRule>
  </conditionalFormatting>
  <conditionalFormatting sqref="N223:N225">
    <cfRule type="cellIs" dxfId="10" priority="3" operator="notEqual">
      <formula>$O$225</formula>
    </cfRule>
  </conditionalFormatting>
  <conditionalFormatting sqref="N226:N531">
    <cfRule type="cellIs" dxfId="9" priority="2" operator="notEqual">
      <formula>$O$228</formula>
    </cfRule>
  </conditionalFormatting>
  <printOptions horizontalCentered="1" verticalCentered="1"/>
  <pageMargins left="0.28333333333333299" right="0.7" top="0.65625" bottom="0.75" header="0.3" footer="0.3"/>
  <pageSetup scale="75" fitToHeight="0" orientation="landscape" r:id="rId1"/>
  <headerFooter>
    <oddHeader>&amp;CThriving Texas Families Program
Budget
Attachment to Addendum 3-Revised Exhibit G, Requested Budget Summary&amp;RFY26</oddHeader>
  </headerFooter>
  <rowBreaks count="5" manualBreakCount="5">
    <brk id="42" max="16383" man="1"/>
    <brk id="84" max="16383" man="1"/>
    <brk id="126" max="16383" man="1"/>
    <brk id="168" max="16383" man="1"/>
    <brk id="2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74"/>
  <sheetViews>
    <sheetView showGridLines="0" view="pageLayout" zoomScale="90" zoomScaleNormal="100" zoomScalePageLayoutView="90" workbookViewId="0">
      <selection activeCell="N12" sqref="N12"/>
    </sheetView>
  </sheetViews>
  <sheetFormatPr defaultColWidth="9.1796875" defaultRowHeight="13" x14ac:dyDescent="0.3"/>
  <cols>
    <col min="1" max="1" width="2.26953125" style="1" customWidth="1"/>
    <col min="2" max="2" width="22.1796875" style="1" customWidth="1"/>
    <col min="3" max="3" width="22.26953125" style="1" customWidth="1"/>
    <col min="4" max="4" width="7.7265625" style="1" customWidth="1"/>
    <col min="5" max="5" width="8.1796875" style="3" customWidth="1"/>
    <col min="6" max="6" width="10.81640625" style="3" customWidth="1"/>
    <col min="7" max="7" width="11.26953125" style="3" customWidth="1"/>
    <col min="8" max="8" width="13.26953125" style="24" customWidth="1"/>
    <col min="9" max="9" width="8.54296875" style="77" customWidth="1"/>
    <col min="10" max="12" width="10.54296875" style="77" customWidth="1"/>
    <col min="13" max="13" width="10.54296875" style="24" customWidth="1"/>
    <col min="14" max="16384" width="9.1796875" style="1"/>
  </cols>
  <sheetData>
    <row r="1" spans="1:13" ht="14" x14ac:dyDescent="0.3">
      <c r="A1" s="306" t="s">
        <v>186</v>
      </c>
      <c r="B1" s="307"/>
      <c r="C1" s="307"/>
      <c r="D1" s="307"/>
      <c r="E1" s="307"/>
      <c r="F1" s="307"/>
      <c r="G1" s="307"/>
      <c r="H1" s="307"/>
      <c r="I1" s="307"/>
      <c r="J1" s="307"/>
      <c r="K1" s="307"/>
      <c r="L1" s="307"/>
      <c r="M1" s="308"/>
    </row>
    <row r="2" spans="1:13" ht="13.5" customHeight="1" x14ac:dyDescent="0.3">
      <c r="A2" s="382" t="s">
        <v>1</v>
      </c>
      <c r="B2" s="382"/>
      <c r="C2" s="373">
        <f>'Summary Page'!C4</f>
        <v>0</v>
      </c>
      <c r="D2" s="374"/>
      <c r="E2" s="374"/>
      <c r="F2" s="374"/>
      <c r="G2" s="374"/>
      <c r="H2" s="374"/>
      <c r="I2" s="374"/>
      <c r="J2" s="374"/>
      <c r="K2" s="374"/>
      <c r="L2" s="374"/>
      <c r="M2" s="375"/>
    </row>
    <row r="3" spans="1:13" ht="13" customHeight="1" x14ac:dyDescent="0.3">
      <c r="A3" s="359" t="s">
        <v>253</v>
      </c>
      <c r="B3" s="360"/>
      <c r="C3" s="360"/>
      <c r="D3" s="360"/>
      <c r="E3" s="360"/>
      <c r="F3" s="360"/>
      <c r="G3" s="360"/>
      <c r="H3" s="360"/>
      <c r="I3" s="360"/>
      <c r="J3" s="360"/>
      <c r="K3" s="360"/>
      <c r="L3" s="360"/>
      <c r="M3" s="361"/>
    </row>
    <row r="4" spans="1:13" s="2" customFormat="1" ht="13" customHeight="1" x14ac:dyDescent="0.3">
      <c r="A4" s="136"/>
      <c r="B4" s="53" t="s">
        <v>2</v>
      </c>
      <c r="C4" s="53" t="s">
        <v>3</v>
      </c>
      <c r="D4" s="380" t="s">
        <v>4</v>
      </c>
      <c r="E4" s="381"/>
      <c r="F4" s="53" t="s">
        <v>5</v>
      </c>
      <c r="G4" s="380" t="s">
        <v>23</v>
      </c>
      <c r="H4" s="381"/>
      <c r="I4" s="53" t="s">
        <v>24</v>
      </c>
      <c r="J4" s="53" t="s">
        <v>26</v>
      </c>
      <c r="K4" s="53" t="s">
        <v>30</v>
      </c>
      <c r="L4" s="53" t="s">
        <v>32</v>
      </c>
      <c r="M4" s="53" t="s">
        <v>45</v>
      </c>
    </row>
    <row r="5" spans="1:13" ht="59.25" customHeight="1" x14ac:dyDescent="0.3">
      <c r="A5" s="33"/>
      <c r="B5" s="137" t="s">
        <v>247</v>
      </c>
      <c r="C5" s="35" t="s">
        <v>6</v>
      </c>
      <c r="D5" s="378" t="s">
        <v>14</v>
      </c>
      <c r="E5" s="379"/>
      <c r="F5" s="36" t="s">
        <v>44</v>
      </c>
      <c r="G5" s="376" t="s">
        <v>87</v>
      </c>
      <c r="H5" s="377"/>
      <c r="I5" s="83" t="s">
        <v>81</v>
      </c>
      <c r="J5" s="83" t="s">
        <v>185</v>
      </c>
      <c r="K5" s="83" t="s">
        <v>174</v>
      </c>
      <c r="L5" s="83" t="s">
        <v>175</v>
      </c>
      <c r="M5" s="83" t="s">
        <v>82</v>
      </c>
    </row>
    <row r="6" spans="1:13" x14ac:dyDescent="0.3">
      <c r="A6" s="364">
        <v>1</v>
      </c>
      <c r="B6" s="351"/>
      <c r="C6" s="351"/>
      <c r="D6" s="367"/>
      <c r="E6" s="368"/>
      <c r="F6" s="354"/>
      <c r="G6" s="16" t="s">
        <v>73</v>
      </c>
      <c r="H6" s="138">
        <v>0</v>
      </c>
      <c r="I6" s="189"/>
      <c r="J6" s="189"/>
      <c r="K6" s="189"/>
      <c r="L6" s="189"/>
      <c r="M6" s="189"/>
    </row>
    <row r="7" spans="1:13" x14ac:dyDescent="0.3">
      <c r="A7" s="365"/>
      <c r="B7" s="352"/>
      <c r="C7" s="352"/>
      <c r="D7" s="369"/>
      <c r="E7" s="370"/>
      <c r="F7" s="355"/>
      <c r="G7" s="16" t="s">
        <v>15</v>
      </c>
      <c r="H7" s="138">
        <v>0</v>
      </c>
      <c r="I7" s="189"/>
      <c r="J7" s="189"/>
      <c r="K7" s="189"/>
      <c r="L7" s="189"/>
      <c r="M7" s="189"/>
    </row>
    <row r="8" spans="1:13" s="15" customFormat="1" x14ac:dyDescent="0.3">
      <c r="A8" s="365"/>
      <c r="B8" s="352"/>
      <c r="C8" s="352"/>
      <c r="D8" s="369"/>
      <c r="E8" s="370"/>
      <c r="F8" s="355"/>
      <c r="G8" s="16" t="s">
        <v>16</v>
      </c>
      <c r="H8" s="138">
        <v>0</v>
      </c>
      <c r="I8" s="189"/>
      <c r="J8" s="189"/>
      <c r="K8" s="189"/>
      <c r="L8" s="189"/>
      <c r="M8" s="189"/>
    </row>
    <row r="9" spans="1:13" x14ac:dyDescent="0.3">
      <c r="A9" s="365"/>
      <c r="B9" s="352"/>
      <c r="C9" s="352"/>
      <c r="D9" s="369"/>
      <c r="E9" s="370"/>
      <c r="F9" s="355"/>
      <c r="G9" s="16" t="s">
        <v>17</v>
      </c>
      <c r="H9" s="138">
        <v>0</v>
      </c>
      <c r="I9" s="189"/>
      <c r="J9" s="189"/>
      <c r="K9" s="189"/>
      <c r="L9" s="189"/>
      <c r="M9" s="189"/>
    </row>
    <row r="10" spans="1:13" x14ac:dyDescent="0.3">
      <c r="A10" s="365"/>
      <c r="B10" s="352"/>
      <c r="C10" s="352"/>
      <c r="D10" s="369"/>
      <c r="E10" s="370"/>
      <c r="F10" s="355"/>
      <c r="G10" s="16" t="s">
        <v>127</v>
      </c>
      <c r="H10" s="138">
        <v>0</v>
      </c>
      <c r="I10" s="23"/>
      <c r="J10" s="23"/>
      <c r="K10" s="189"/>
      <c r="L10" s="189"/>
      <c r="M10" s="23"/>
    </row>
    <row r="11" spans="1:13" x14ac:dyDescent="0.3">
      <c r="A11" s="365"/>
      <c r="B11" s="352"/>
      <c r="C11" s="352"/>
      <c r="D11" s="369"/>
      <c r="E11" s="370"/>
      <c r="F11" s="355"/>
      <c r="G11" s="16" t="s">
        <v>144</v>
      </c>
      <c r="H11" s="138">
        <v>0</v>
      </c>
      <c r="I11" s="189"/>
      <c r="J11" s="189"/>
      <c r="K11" s="189"/>
      <c r="L11" s="189"/>
      <c r="M11" s="189"/>
    </row>
    <row r="12" spans="1:13" x14ac:dyDescent="0.3">
      <c r="A12" s="366"/>
      <c r="B12" s="353"/>
      <c r="C12" s="353"/>
      <c r="D12" s="371"/>
      <c r="E12" s="372"/>
      <c r="F12" s="356"/>
      <c r="G12" s="25" t="s">
        <v>18</v>
      </c>
      <c r="H12" s="159">
        <f>SUM(H6:H11)</f>
        <v>0</v>
      </c>
      <c r="I12" s="140">
        <v>0</v>
      </c>
      <c r="J12" s="158">
        <f>H12*I12</f>
        <v>0</v>
      </c>
      <c r="K12" s="139">
        <v>0</v>
      </c>
      <c r="L12" s="139">
        <v>0</v>
      </c>
      <c r="M12" s="158">
        <f>K12+L12</f>
        <v>0</v>
      </c>
    </row>
    <row r="13" spans="1:13" x14ac:dyDescent="0.3">
      <c r="A13" s="364">
        <v>2</v>
      </c>
      <c r="B13" s="351"/>
      <c r="C13" s="351"/>
      <c r="D13" s="367"/>
      <c r="E13" s="368"/>
      <c r="F13" s="354"/>
      <c r="G13" s="16" t="s">
        <v>73</v>
      </c>
      <c r="H13" s="139">
        <v>0</v>
      </c>
      <c r="I13" s="189"/>
      <c r="J13" s="189"/>
      <c r="K13" s="189"/>
      <c r="L13" s="189"/>
      <c r="M13" s="189"/>
    </row>
    <row r="14" spans="1:13" x14ac:dyDescent="0.3">
      <c r="A14" s="365"/>
      <c r="B14" s="352"/>
      <c r="C14" s="352"/>
      <c r="D14" s="369"/>
      <c r="E14" s="370"/>
      <c r="F14" s="355"/>
      <c r="G14" s="16" t="s">
        <v>15</v>
      </c>
      <c r="H14" s="139">
        <v>0</v>
      </c>
      <c r="I14" s="189"/>
      <c r="J14" s="189"/>
      <c r="K14" s="189"/>
      <c r="L14" s="189"/>
      <c r="M14" s="189"/>
    </row>
    <row r="15" spans="1:13" x14ac:dyDescent="0.3">
      <c r="A15" s="365"/>
      <c r="B15" s="352"/>
      <c r="C15" s="352"/>
      <c r="D15" s="369"/>
      <c r="E15" s="370"/>
      <c r="F15" s="355"/>
      <c r="G15" s="16" t="s">
        <v>16</v>
      </c>
      <c r="H15" s="138">
        <v>0</v>
      </c>
      <c r="I15" s="189"/>
      <c r="J15" s="189"/>
      <c r="K15" s="189"/>
      <c r="L15" s="189"/>
      <c r="M15" s="189"/>
    </row>
    <row r="16" spans="1:13" x14ac:dyDescent="0.3">
      <c r="A16" s="365"/>
      <c r="B16" s="352"/>
      <c r="C16" s="352"/>
      <c r="D16" s="369"/>
      <c r="E16" s="370"/>
      <c r="F16" s="355"/>
      <c r="G16" s="16" t="s">
        <v>17</v>
      </c>
      <c r="H16" s="138">
        <v>0</v>
      </c>
      <c r="I16" s="189"/>
      <c r="J16" s="189"/>
      <c r="K16" s="189"/>
      <c r="L16" s="189"/>
      <c r="M16" s="189"/>
    </row>
    <row r="17" spans="1:13" x14ac:dyDescent="0.3">
      <c r="A17" s="365"/>
      <c r="B17" s="352"/>
      <c r="C17" s="352"/>
      <c r="D17" s="369"/>
      <c r="E17" s="370"/>
      <c r="F17" s="355"/>
      <c r="G17" s="16" t="s">
        <v>127</v>
      </c>
      <c r="H17" s="138">
        <v>0</v>
      </c>
      <c r="I17" s="23"/>
      <c r="J17" s="23"/>
      <c r="K17" s="189"/>
      <c r="L17" s="189"/>
      <c r="M17" s="23"/>
    </row>
    <row r="18" spans="1:13" x14ac:dyDescent="0.3">
      <c r="A18" s="365"/>
      <c r="B18" s="352"/>
      <c r="C18" s="352"/>
      <c r="D18" s="369"/>
      <c r="E18" s="370"/>
      <c r="F18" s="355"/>
      <c r="G18" s="16" t="s">
        <v>144</v>
      </c>
      <c r="H18" s="138">
        <v>0</v>
      </c>
      <c r="I18" s="189"/>
      <c r="J18" s="189"/>
      <c r="K18" s="189"/>
      <c r="L18" s="189"/>
      <c r="M18" s="189"/>
    </row>
    <row r="19" spans="1:13" x14ac:dyDescent="0.3">
      <c r="A19" s="366"/>
      <c r="B19" s="353"/>
      <c r="C19" s="353"/>
      <c r="D19" s="371"/>
      <c r="E19" s="372"/>
      <c r="F19" s="356"/>
      <c r="G19" s="25" t="s">
        <v>19</v>
      </c>
      <c r="H19" s="159">
        <f>SUM(H13:H18)</f>
        <v>0</v>
      </c>
      <c r="I19" s="140">
        <v>0</v>
      </c>
      <c r="J19" s="158">
        <f>H19*I19</f>
        <v>0</v>
      </c>
      <c r="K19" s="139">
        <v>0</v>
      </c>
      <c r="L19" s="139">
        <v>0</v>
      </c>
      <c r="M19" s="158">
        <f>K19+L19</f>
        <v>0</v>
      </c>
    </row>
    <row r="20" spans="1:13" x14ac:dyDescent="0.3">
      <c r="A20" s="364">
        <v>3</v>
      </c>
      <c r="B20" s="351"/>
      <c r="C20" s="351"/>
      <c r="D20" s="367"/>
      <c r="E20" s="368"/>
      <c r="F20" s="354"/>
      <c r="G20" s="16" t="s">
        <v>73</v>
      </c>
      <c r="H20" s="139">
        <v>0</v>
      </c>
      <c r="I20" s="189"/>
      <c r="J20" s="189"/>
      <c r="K20" s="189"/>
      <c r="L20" s="189"/>
      <c r="M20" s="189"/>
    </row>
    <row r="21" spans="1:13" x14ac:dyDescent="0.3">
      <c r="A21" s="365"/>
      <c r="B21" s="352"/>
      <c r="C21" s="352"/>
      <c r="D21" s="369"/>
      <c r="E21" s="370"/>
      <c r="F21" s="355"/>
      <c r="G21" s="16" t="s">
        <v>15</v>
      </c>
      <c r="H21" s="139">
        <v>0</v>
      </c>
      <c r="I21" s="189"/>
      <c r="J21" s="189"/>
      <c r="K21" s="189"/>
      <c r="L21" s="189"/>
      <c r="M21" s="189"/>
    </row>
    <row r="22" spans="1:13" x14ac:dyDescent="0.3">
      <c r="A22" s="365"/>
      <c r="B22" s="352"/>
      <c r="C22" s="352"/>
      <c r="D22" s="369"/>
      <c r="E22" s="370"/>
      <c r="F22" s="355"/>
      <c r="G22" s="16" t="s">
        <v>16</v>
      </c>
      <c r="H22" s="139">
        <v>0</v>
      </c>
      <c r="I22" s="189"/>
      <c r="J22" s="189"/>
      <c r="K22" s="189"/>
      <c r="L22" s="189"/>
      <c r="M22" s="189"/>
    </row>
    <row r="23" spans="1:13" x14ac:dyDescent="0.3">
      <c r="A23" s="365"/>
      <c r="B23" s="352"/>
      <c r="C23" s="352"/>
      <c r="D23" s="369"/>
      <c r="E23" s="370"/>
      <c r="F23" s="355"/>
      <c r="G23" s="16" t="s">
        <v>17</v>
      </c>
      <c r="H23" s="139">
        <v>0</v>
      </c>
      <c r="I23" s="189"/>
      <c r="J23" s="189"/>
      <c r="K23" s="189"/>
      <c r="L23" s="189"/>
      <c r="M23" s="189"/>
    </row>
    <row r="24" spans="1:13" x14ac:dyDescent="0.3">
      <c r="A24" s="365"/>
      <c r="B24" s="352"/>
      <c r="C24" s="352"/>
      <c r="D24" s="369"/>
      <c r="E24" s="370"/>
      <c r="F24" s="355"/>
      <c r="G24" s="16" t="s">
        <v>127</v>
      </c>
      <c r="H24" s="139">
        <v>0</v>
      </c>
      <c r="I24" s="23"/>
      <c r="J24" s="23"/>
      <c r="K24" s="189"/>
      <c r="L24" s="189"/>
      <c r="M24" s="23"/>
    </row>
    <row r="25" spans="1:13" x14ac:dyDescent="0.3">
      <c r="A25" s="365"/>
      <c r="B25" s="352"/>
      <c r="C25" s="352"/>
      <c r="D25" s="369"/>
      <c r="E25" s="370"/>
      <c r="F25" s="355"/>
      <c r="G25" s="16" t="s">
        <v>144</v>
      </c>
      <c r="H25" s="139">
        <v>0</v>
      </c>
      <c r="I25" s="189"/>
      <c r="J25" s="189"/>
      <c r="K25" s="189"/>
      <c r="L25" s="189"/>
      <c r="M25" s="189"/>
    </row>
    <row r="26" spans="1:13" x14ac:dyDescent="0.3">
      <c r="A26" s="366"/>
      <c r="B26" s="353"/>
      <c r="C26" s="353"/>
      <c r="D26" s="371"/>
      <c r="E26" s="372"/>
      <c r="F26" s="356"/>
      <c r="G26" s="25" t="s">
        <v>20</v>
      </c>
      <c r="H26" s="159">
        <f>SUM(H20:H25)</f>
        <v>0</v>
      </c>
      <c r="I26" s="140">
        <v>0</v>
      </c>
      <c r="J26" s="158">
        <f>H26*I26</f>
        <v>0</v>
      </c>
      <c r="K26" s="139">
        <v>0</v>
      </c>
      <c r="L26" s="139">
        <v>0</v>
      </c>
      <c r="M26" s="158">
        <f>K26+L26</f>
        <v>0</v>
      </c>
    </row>
    <row r="27" spans="1:13" x14ac:dyDescent="0.3">
      <c r="A27" s="364">
        <v>4</v>
      </c>
      <c r="B27" s="351"/>
      <c r="C27" s="351"/>
      <c r="D27" s="367"/>
      <c r="E27" s="368"/>
      <c r="F27" s="354"/>
      <c r="G27" s="16" t="s">
        <v>73</v>
      </c>
      <c r="H27" s="139">
        <v>0</v>
      </c>
      <c r="I27" s="189"/>
      <c r="J27" s="189"/>
      <c r="K27" s="189"/>
      <c r="L27" s="189"/>
      <c r="M27" s="189"/>
    </row>
    <row r="28" spans="1:13" x14ac:dyDescent="0.3">
      <c r="A28" s="365"/>
      <c r="B28" s="352"/>
      <c r="C28" s="352"/>
      <c r="D28" s="369"/>
      <c r="E28" s="370"/>
      <c r="F28" s="355"/>
      <c r="G28" s="16" t="s">
        <v>15</v>
      </c>
      <c r="H28" s="139">
        <v>0</v>
      </c>
      <c r="I28" s="189"/>
      <c r="J28" s="189"/>
      <c r="K28" s="189"/>
      <c r="L28" s="189"/>
      <c r="M28" s="189"/>
    </row>
    <row r="29" spans="1:13" x14ac:dyDescent="0.3">
      <c r="A29" s="365"/>
      <c r="B29" s="352"/>
      <c r="C29" s="352"/>
      <c r="D29" s="369"/>
      <c r="E29" s="370"/>
      <c r="F29" s="355"/>
      <c r="G29" s="16" t="s">
        <v>16</v>
      </c>
      <c r="H29" s="139">
        <v>0</v>
      </c>
      <c r="I29" s="189"/>
      <c r="J29" s="189"/>
      <c r="K29" s="189"/>
      <c r="L29" s="189"/>
      <c r="M29" s="189"/>
    </row>
    <row r="30" spans="1:13" x14ac:dyDescent="0.3">
      <c r="A30" s="365"/>
      <c r="B30" s="352"/>
      <c r="C30" s="352"/>
      <c r="D30" s="369"/>
      <c r="E30" s="370"/>
      <c r="F30" s="355"/>
      <c r="G30" s="16" t="s">
        <v>17</v>
      </c>
      <c r="H30" s="139">
        <v>0</v>
      </c>
      <c r="I30" s="189"/>
      <c r="J30" s="189"/>
      <c r="K30" s="189"/>
      <c r="L30" s="189"/>
      <c r="M30" s="189"/>
    </row>
    <row r="31" spans="1:13" x14ac:dyDescent="0.3">
      <c r="A31" s="365"/>
      <c r="B31" s="352"/>
      <c r="C31" s="352"/>
      <c r="D31" s="369"/>
      <c r="E31" s="370"/>
      <c r="F31" s="355"/>
      <c r="G31" s="16" t="s">
        <v>127</v>
      </c>
      <c r="H31" s="139">
        <v>0</v>
      </c>
      <c r="I31" s="23"/>
      <c r="J31" s="23"/>
      <c r="K31" s="189"/>
      <c r="L31" s="189"/>
      <c r="M31" s="23"/>
    </row>
    <row r="32" spans="1:13" x14ac:dyDescent="0.3">
      <c r="A32" s="365"/>
      <c r="B32" s="352"/>
      <c r="C32" s="352"/>
      <c r="D32" s="369"/>
      <c r="E32" s="370"/>
      <c r="F32" s="355"/>
      <c r="G32" s="16" t="s">
        <v>37</v>
      </c>
      <c r="H32" s="139">
        <v>0</v>
      </c>
      <c r="I32" s="189"/>
      <c r="J32" s="189"/>
      <c r="K32" s="189"/>
      <c r="L32" s="189"/>
      <c r="M32" s="189"/>
    </row>
    <row r="33" spans="1:13" ht="13.5" thickBot="1" x14ac:dyDescent="0.35">
      <c r="A33" s="366"/>
      <c r="B33" s="353"/>
      <c r="C33" s="353"/>
      <c r="D33" s="371"/>
      <c r="E33" s="372"/>
      <c r="F33" s="356"/>
      <c r="G33" s="25" t="s">
        <v>21</v>
      </c>
      <c r="H33" s="173">
        <v>0</v>
      </c>
      <c r="I33" s="188">
        <v>0</v>
      </c>
      <c r="J33" s="158">
        <f>H33*I33</f>
        <v>0</v>
      </c>
      <c r="K33" s="139">
        <v>0</v>
      </c>
      <c r="L33" s="139">
        <v>0</v>
      </c>
      <c r="M33" s="173">
        <f>K33+L33</f>
        <v>0</v>
      </c>
    </row>
    <row r="34" spans="1:13" ht="16" customHeight="1" thickBot="1" x14ac:dyDescent="0.35">
      <c r="A34" s="21"/>
      <c r="B34" s="362" t="s">
        <v>248</v>
      </c>
      <c r="C34" s="363"/>
      <c r="D34" s="363"/>
      <c r="E34" s="363"/>
      <c r="F34" s="363"/>
      <c r="G34" s="363"/>
      <c r="H34" s="190">
        <f>SUM(H33+H26+H19+H12)</f>
        <v>0</v>
      </c>
      <c r="I34" s="189"/>
      <c r="J34" s="216"/>
      <c r="K34" s="208">
        <f>SUM(K12,K19,K26,K33)</f>
        <v>0</v>
      </c>
      <c r="L34" s="209">
        <f>SUM(L12,L19,L26,L33)</f>
        <v>0</v>
      </c>
      <c r="M34" s="170">
        <f>K34+L34</f>
        <v>0</v>
      </c>
    </row>
    <row r="35" spans="1:13" ht="16" customHeight="1" x14ac:dyDescent="0.3">
      <c r="A35" s="10"/>
      <c r="B35" s="61"/>
      <c r="C35" s="61"/>
      <c r="D35" s="61"/>
      <c r="E35" s="61"/>
      <c r="F35" s="61"/>
      <c r="G35" s="61"/>
      <c r="H35" s="132"/>
      <c r="I35" s="141"/>
      <c r="J35" s="141"/>
      <c r="K35" s="141"/>
      <c r="L35" s="141"/>
      <c r="M35" s="132"/>
    </row>
    <row r="36" spans="1:13" ht="16" customHeight="1" x14ac:dyDescent="0.3">
      <c r="A36" s="10"/>
      <c r="B36" s="61"/>
      <c r="C36" s="61"/>
      <c r="D36" s="61"/>
      <c r="E36" s="61"/>
      <c r="F36" s="61"/>
      <c r="G36" s="61"/>
      <c r="H36" s="132"/>
      <c r="I36" s="141"/>
      <c r="J36" s="141"/>
      <c r="K36" s="141"/>
      <c r="L36" s="141"/>
      <c r="M36" s="132"/>
    </row>
    <row r="37" spans="1:13" ht="16" customHeight="1" x14ac:dyDescent="0.3">
      <c r="A37" s="10"/>
      <c r="B37" s="61"/>
      <c r="C37" s="61"/>
      <c r="D37" s="61"/>
      <c r="E37" s="61"/>
      <c r="F37" s="61"/>
      <c r="G37" s="61"/>
      <c r="H37" s="132"/>
      <c r="I37" s="141"/>
      <c r="J37" s="141"/>
      <c r="K37" s="141"/>
      <c r="L37" s="141"/>
      <c r="M37" s="132"/>
    </row>
    <row r="38" spans="1:13" ht="13" customHeight="1" x14ac:dyDescent="0.3">
      <c r="A38" s="359" t="s">
        <v>47</v>
      </c>
      <c r="B38" s="360"/>
      <c r="C38" s="360"/>
      <c r="D38" s="360"/>
      <c r="E38" s="360"/>
      <c r="F38" s="360"/>
      <c r="G38" s="360"/>
      <c r="H38" s="360"/>
      <c r="I38" s="360"/>
      <c r="J38" s="360"/>
      <c r="K38" s="360"/>
      <c r="L38" s="360"/>
      <c r="M38" s="361"/>
    </row>
    <row r="39" spans="1:13" s="2" customFormat="1" ht="13" customHeight="1" x14ac:dyDescent="0.3">
      <c r="A39" s="136"/>
      <c r="B39" s="53" t="s">
        <v>2</v>
      </c>
      <c r="C39" s="53" t="s">
        <v>3</v>
      </c>
      <c r="D39" s="53" t="s">
        <v>4</v>
      </c>
      <c r="E39" s="53" t="s">
        <v>5</v>
      </c>
      <c r="F39" s="53" t="s">
        <v>23</v>
      </c>
      <c r="G39" s="53" t="s">
        <v>24</v>
      </c>
      <c r="H39" s="53" t="s">
        <v>26</v>
      </c>
      <c r="I39" s="53" t="s">
        <v>30</v>
      </c>
      <c r="J39" s="53" t="s">
        <v>32</v>
      </c>
      <c r="K39" s="53" t="s">
        <v>45</v>
      </c>
      <c r="L39" s="53" t="s">
        <v>52</v>
      </c>
      <c r="M39" s="53" t="s">
        <v>179</v>
      </c>
    </row>
    <row r="40" spans="1:13" ht="42.5" x14ac:dyDescent="0.3">
      <c r="A40" s="37"/>
      <c r="B40" s="137" t="s">
        <v>108</v>
      </c>
      <c r="C40" s="35" t="s">
        <v>6</v>
      </c>
      <c r="D40" s="35" t="s">
        <v>22</v>
      </c>
      <c r="E40" s="36" t="s">
        <v>25</v>
      </c>
      <c r="F40" s="36" t="s">
        <v>140</v>
      </c>
      <c r="G40" s="38" t="s">
        <v>31</v>
      </c>
      <c r="H40" s="38" t="s">
        <v>88</v>
      </c>
      <c r="I40" s="23" t="s">
        <v>81</v>
      </c>
      <c r="J40" s="22" t="s">
        <v>185</v>
      </c>
      <c r="K40" s="83" t="s">
        <v>174</v>
      </c>
      <c r="L40" s="83" t="s">
        <v>175</v>
      </c>
      <c r="M40" s="23" t="s">
        <v>82</v>
      </c>
    </row>
    <row r="41" spans="1:13" x14ac:dyDescent="0.3">
      <c r="A41" s="21">
        <v>1</v>
      </c>
      <c r="B41" s="60"/>
      <c r="C41" s="20"/>
      <c r="D41" s="31">
        <v>0</v>
      </c>
      <c r="E41" s="147">
        <v>0</v>
      </c>
      <c r="F41" s="160">
        <f>D41*E41</f>
        <v>0</v>
      </c>
      <c r="G41" s="139">
        <v>0</v>
      </c>
      <c r="H41" s="159">
        <f>F41+G41</f>
        <v>0</v>
      </c>
      <c r="I41" s="140">
        <v>0</v>
      </c>
      <c r="J41" s="158">
        <f>H41*I41</f>
        <v>0</v>
      </c>
      <c r="K41" s="139">
        <v>0</v>
      </c>
      <c r="L41" s="139">
        <v>0</v>
      </c>
      <c r="M41" s="158">
        <f>K41+L41</f>
        <v>0</v>
      </c>
    </row>
    <row r="42" spans="1:13" x14ac:dyDescent="0.3">
      <c r="A42" s="21">
        <v>2</v>
      </c>
      <c r="B42" s="60"/>
      <c r="C42" s="20"/>
      <c r="D42" s="31">
        <v>0</v>
      </c>
      <c r="E42" s="147">
        <v>0</v>
      </c>
      <c r="F42" s="160">
        <f t="shared" ref="F42:F65" si="0">D42*E42</f>
        <v>0</v>
      </c>
      <c r="G42" s="139">
        <v>0</v>
      </c>
      <c r="H42" s="159">
        <f t="shared" ref="H42:H65" si="1">F42+G42</f>
        <v>0</v>
      </c>
      <c r="I42" s="140">
        <v>0</v>
      </c>
      <c r="J42" s="158">
        <f t="shared" ref="J42:J65" si="2">H42*I42</f>
        <v>0</v>
      </c>
      <c r="K42" s="139">
        <v>0</v>
      </c>
      <c r="L42" s="139">
        <v>0</v>
      </c>
      <c r="M42" s="158">
        <f t="shared" ref="M42:M66" si="3">K42+L42</f>
        <v>0</v>
      </c>
    </row>
    <row r="43" spans="1:13" x14ac:dyDescent="0.3">
      <c r="A43" s="73">
        <v>3</v>
      </c>
      <c r="B43" s="60"/>
      <c r="C43" s="20"/>
      <c r="D43" s="31">
        <v>0</v>
      </c>
      <c r="E43" s="147">
        <v>0</v>
      </c>
      <c r="F43" s="160">
        <f t="shared" si="0"/>
        <v>0</v>
      </c>
      <c r="G43" s="139">
        <v>0</v>
      </c>
      <c r="H43" s="159">
        <f t="shared" si="1"/>
        <v>0</v>
      </c>
      <c r="I43" s="140">
        <v>0</v>
      </c>
      <c r="J43" s="158">
        <f t="shared" si="2"/>
        <v>0</v>
      </c>
      <c r="K43" s="139">
        <v>0</v>
      </c>
      <c r="L43" s="139">
        <v>0</v>
      </c>
      <c r="M43" s="158">
        <f t="shared" si="3"/>
        <v>0</v>
      </c>
    </row>
    <row r="44" spans="1:13" x14ac:dyDescent="0.3">
      <c r="A44" s="21">
        <v>4</v>
      </c>
      <c r="B44" s="60"/>
      <c r="C44" s="20"/>
      <c r="D44" s="31">
        <v>0</v>
      </c>
      <c r="E44" s="147">
        <v>0</v>
      </c>
      <c r="F44" s="160">
        <f t="shared" si="0"/>
        <v>0</v>
      </c>
      <c r="G44" s="139">
        <v>0</v>
      </c>
      <c r="H44" s="159">
        <f t="shared" si="1"/>
        <v>0</v>
      </c>
      <c r="I44" s="140">
        <v>0</v>
      </c>
      <c r="J44" s="158">
        <f t="shared" si="2"/>
        <v>0</v>
      </c>
      <c r="K44" s="139">
        <v>0</v>
      </c>
      <c r="L44" s="139">
        <v>0</v>
      </c>
      <c r="M44" s="158">
        <f t="shared" si="3"/>
        <v>0</v>
      </c>
    </row>
    <row r="45" spans="1:13" x14ac:dyDescent="0.3">
      <c r="A45" s="21">
        <v>5</v>
      </c>
      <c r="B45" s="60"/>
      <c r="C45" s="20"/>
      <c r="D45" s="31">
        <v>0</v>
      </c>
      <c r="E45" s="147">
        <v>0</v>
      </c>
      <c r="F45" s="160">
        <f t="shared" si="0"/>
        <v>0</v>
      </c>
      <c r="G45" s="139">
        <v>0</v>
      </c>
      <c r="H45" s="159">
        <f t="shared" si="1"/>
        <v>0</v>
      </c>
      <c r="I45" s="140">
        <v>0</v>
      </c>
      <c r="J45" s="158">
        <f t="shared" si="2"/>
        <v>0</v>
      </c>
      <c r="K45" s="139">
        <v>0</v>
      </c>
      <c r="L45" s="139">
        <v>0</v>
      </c>
      <c r="M45" s="158">
        <f t="shared" si="3"/>
        <v>0</v>
      </c>
    </row>
    <row r="46" spans="1:13" x14ac:dyDescent="0.3">
      <c r="A46" s="73">
        <v>6</v>
      </c>
      <c r="B46" s="60"/>
      <c r="C46" s="20"/>
      <c r="D46" s="31">
        <v>0</v>
      </c>
      <c r="E46" s="147">
        <v>0</v>
      </c>
      <c r="F46" s="160">
        <f t="shared" si="0"/>
        <v>0</v>
      </c>
      <c r="G46" s="139">
        <v>0</v>
      </c>
      <c r="H46" s="159">
        <f t="shared" si="1"/>
        <v>0</v>
      </c>
      <c r="I46" s="140">
        <v>0</v>
      </c>
      <c r="J46" s="158">
        <f t="shared" si="2"/>
        <v>0</v>
      </c>
      <c r="K46" s="139">
        <v>0</v>
      </c>
      <c r="L46" s="139">
        <v>0</v>
      </c>
      <c r="M46" s="158">
        <f t="shared" si="3"/>
        <v>0</v>
      </c>
    </row>
    <row r="47" spans="1:13" x14ac:dyDescent="0.3">
      <c r="A47" s="21">
        <v>7</v>
      </c>
      <c r="B47" s="60"/>
      <c r="C47" s="20"/>
      <c r="D47" s="31">
        <v>0</v>
      </c>
      <c r="E47" s="147">
        <v>0</v>
      </c>
      <c r="F47" s="160">
        <f t="shared" si="0"/>
        <v>0</v>
      </c>
      <c r="G47" s="139">
        <v>0</v>
      </c>
      <c r="H47" s="159">
        <f t="shared" si="1"/>
        <v>0</v>
      </c>
      <c r="I47" s="140">
        <v>0</v>
      </c>
      <c r="J47" s="158">
        <f t="shared" si="2"/>
        <v>0</v>
      </c>
      <c r="K47" s="139">
        <v>0</v>
      </c>
      <c r="L47" s="139">
        <v>0</v>
      </c>
      <c r="M47" s="158">
        <f t="shared" si="3"/>
        <v>0</v>
      </c>
    </row>
    <row r="48" spans="1:13" x14ac:dyDescent="0.3">
      <c r="A48" s="21">
        <v>8</v>
      </c>
      <c r="B48" s="60"/>
      <c r="C48" s="20"/>
      <c r="D48" s="31">
        <v>0</v>
      </c>
      <c r="E48" s="147">
        <v>0</v>
      </c>
      <c r="F48" s="160">
        <f t="shared" si="0"/>
        <v>0</v>
      </c>
      <c r="G48" s="139">
        <v>0</v>
      </c>
      <c r="H48" s="159">
        <f t="shared" si="1"/>
        <v>0</v>
      </c>
      <c r="I48" s="140">
        <v>0</v>
      </c>
      <c r="J48" s="158">
        <f t="shared" si="2"/>
        <v>0</v>
      </c>
      <c r="K48" s="139">
        <v>0</v>
      </c>
      <c r="L48" s="139">
        <v>0</v>
      </c>
      <c r="M48" s="158">
        <f t="shared" si="3"/>
        <v>0</v>
      </c>
    </row>
    <row r="49" spans="1:13" x14ac:dyDescent="0.3">
      <c r="A49" s="73">
        <v>9</v>
      </c>
      <c r="B49" s="60"/>
      <c r="C49" s="20"/>
      <c r="D49" s="31">
        <v>0</v>
      </c>
      <c r="E49" s="147">
        <v>0</v>
      </c>
      <c r="F49" s="160">
        <f t="shared" si="0"/>
        <v>0</v>
      </c>
      <c r="G49" s="139">
        <v>0</v>
      </c>
      <c r="H49" s="159">
        <f t="shared" si="1"/>
        <v>0</v>
      </c>
      <c r="I49" s="140">
        <v>0</v>
      </c>
      <c r="J49" s="158">
        <f t="shared" si="2"/>
        <v>0</v>
      </c>
      <c r="K49" s="139">
        <v>0</v>
      </c>
      <c r="L49" s="139">
        <v>0</v>
      </c>
      <c r="M49" s="158">
        <f t="shared" si="3"/>
        <v>0</v>
      </c>
    </row>
    <row r="50" spans="1:13" x14ac:dyDescent="0.3">
      <c r="A50" s="21">
        <v>10</v>
      </c>
      <c r="B50" s="60"/>
      <c r="C50" s="20"/>
      <c r="D50" s="31">
        <v>0</v>
      </c>
      <c r="E50" s="147">
        <v>0</v>
      </c>
      <c r="F50" s="160">
        <f t="shared" si="0"/>
        <v>0</v>
      </c>
      <c r="G50" s="139">
        <v>0</v>
      </c>
      <c r="H50" s="159">
        <f t="shared" si="1"/>
        <v>0</v>
      </c>
      <c r="I50" s="140">
        <v>0</v>
      </c>
      <c r="J50" s="158">
        <f t="shared" si="2"/>
        <v>0</v>
      </c>
      <c r="K50" s="139">
        <v>0</v>
      </c>
      <c r="L50" s="139">
        <v>0</v>
      </c>
      <c r="M50" s="158">
        <f t="shared" si="3"/>
        <v>0</v>
      </c>
    </row>
    <row r="51" spans="1:13" x14ac:dyDescent="0.3">
      <c r="A51" s="21">
        <v>11</v>
      </c>
      <c r="B51" s="60"/>
      <c r="C51" s="20"/>
      <c r="D51" s="31">
        <v>0</v>
      </c>
      <c r="E51" s="147">
        <v>0</v>
      </c>
      <c r="F51" s="160">
        <f t="shared" si="0"/>
        <v>0</v>
      </c>
      <c r="G51" s="139">
        <v>0</v>
      </c>
      <c r="H51" s="159">
        <f t="shared" si="1"/>
        <v>0</v>
      </c>
      <c r="I51" s="140">
        <v>0</v>
      </c>
      <c r="J51" s="158">
        <f t="shared" si="2"/>
        <v>0</v>
      </c>
      <c r="K51" s="139">
        <v>0</v>
      </c>
      <c r="L51" s="139">
        <v>0</v>
      </c>
      <c r="M51" s="158">
        <f t="shared" si="3"/>
        <v>0</v>
      </c>
    </row>
    <row r="52" spans="1:13" x14ac:dyDescent="0.3">
      <c r="A52" s="73">
        <v>12</v>
      </c>
      <c r="B52" s="60"/>
      <c r="C52" s="20"/>
      <c r="D52" s="31">
        <v>0</v>
      </c>
      <c r="E52" s="147">
        <v>0</v>
      </c>
      <c r="F52" s="160">
        <f t="shared" si="0"/>
        <v>0</v>
      </c>
      <c r="G52" s="139">
        <v>0</v>
      </c>
      <c r="H52" s="159">
        <f t="shared" si="1"/>
        <v>0</v>
      </c>
      <c r="I52" s="140">
        <v>0</v>
      </c>
      <c r="J52" s="158">
        <f t="shared" si="2"/>
        <v>0</v>
      </c>
      <c r="K52" s="139">
        <v>0</v>
      </c>
      <c r="L52" s="139">
        <v>0</v>
      </c>
      <c r="M52" s="158">
        <f t="shared" si="3"/>
        <v>0</v>
      </c>
    </row>
    <row r="53" spans="1:13" x14ac:dyDescent="0.3">
      <c r="A53" s="21">
        <v>13</v>
      </c>
      <c r="B53" s="60"/>
      <c r="C53" s="20"/>
      <c r="D53" s="31">
        <v>0</v>
      </c>
      <c r="E53" s="147">
        <v>0</v>
      </c>
      <c r="F53" s="160">
        <f t="shared" si="0"/>
        <v>0</v>
      </c>
      <c r="G53" s="139">
        <v>0</v>
      </c>
      <c r="H53" s="159">
        <f t="shared" si="1"/>
        <v>0</v>
      </c>
      <c r="I53" s="140">
        <v>0</v>
      </c>
      <c r="J53" s="158">
        <f t="shared" si="2"/>
        <v>0</v>
      </c>
      <c r="K53" s="139">
        <v>0</v>
      </c>
      <c r="L53" s="139">
        <v>0</v>
      </c>
      <c r="M53" s="158">
        <f t="shared" si="3"/>
        <v>0</v>
      </c>
    </row>
    <row r="54" spans="1:13" x14ac:dyDescent="0.3">
      <c r="A54" s="21">
        <v>14</v>
      </c>
      <c r="B54" s="60"/>
      <c r="C54" s="20"/>
      <c r="D54" s="31">
        <v>0</v>
      </c>
      <c r="E54" s="147">
        <v>0</v>
      </c>
      <c r="F54" s="160">
        <f t="shared" si="0"/>
        <v>0</v>
      </c>
      <c r="G54" s="139">
        <v>0</v>
      </c>
      <c r="H54" s="159">
        <f t="shared" si="1"/>
        <v>0</v>
      </c>
      <c r="I54" s="140">
        <v>0</v>
      </c>
      <c r="J54" s="158">
        <f t="shared" si="2"/>
        <v>0</v>
      </c>
      <c r="K54" s="139">
        <v>0</v>
      </c>
      <c r="L54" s="139">
        <v>0</v>
      </c>
      <c r="M54" s="158">
        <f t="shared" si="3"/>
        <v>0</v>
      </c>
    </row>
    <row r="55" spans="1:13" x14ac:dyDescent="0.3">
      <c r="A55" s="73">
        <v>15</v>
      </c>
      <c r="B55" s="60"/>
      <c r="C55" s="20"/>
      <c r="D55" s="31">
        <v>0</v>
      </c>
      <c r="E55" s="147">
        <v>0</v>
      </c>
      <c r="F55" s="160">
        <f t="shared" si="0"/>
        <v>0</v>
      </c>
      <c r="G55" s="139">
        <v>0</v>
      </c>
      <c r="H55" s="159">
        <f t="shared" si="1"/>
        <v>0</v>
      </c>
      <c r="I55" s="140">
        <v>0</v>
      </c>
      <c r="J55" s="158">
        <f t="shared" si="2"/>
        <v>0</v>
      </c>
      <c r="K55" s="139">
        <v>0</v>
      </c>
      <c r="L55" s="139">
        <v>0</v>
      </c>
      <c r="M55" s="158">
        <f t="shared" si="3"/>
        <v>0</v>
      </c>
    </row>
    <row r="56" spans="1:13" x14ac:dyDescent="0.3">
      <c r="A56" s="21">
        <v>16</v>
      </c>
      <c r="B56" s="60"/>
      <c r="C56" s="20"/>
      <c r="D56" s="31">
        <v>0</v>
      </c>
      <c r="E56" s="147">
        <v>0</v>
      </c>
      <c r="F56" s="160">
        <f t="shared" si="0"/>
        <v>0</v>
      </c>
      <c r="G56" s="139">
        <v>0</v>
      </c>
      <c r="H56" s="159">
        <f t="shared" si="1"/>
        <v>0</v>
      </c>
      <c r="I56" s="140">
        <v>0</v>
      </c>
      <c r="J56" s="158">
        <f>H56*I56</f>
        <v>0</v>
      </c>
      <c r="K56" s="139">
        <v>0</v>
      </c>
      <c r="L56" s="139">
        <v>0</v>
      </c>
      <c r="M56" s="158">
        <v>0</v>
      </c>
    </row>
    <row r="57" spans="1:13" x14ac:dyDescent="0.3">
      <c r="A57" s="21">
        <v>17</v>
      </c>
      <c r="B57" s="20"/>
      <c r="C57" s="20"/>
      <c r="D57" s="31">
        <v>0</v>
      </c>
      <c r="E57" s="147">
        <v>0</v>
      </c>
      <c r="F57" s="160">
        <f t="shared" si="0"/>
        <v>0</v>
      </c>
      <c r="G57" s="139">
        <v>0</v>
      </c>
      <c r="H57" s="159">
        <f t="shared" si="1"/>
        <v>0</v>
      </c>
      <c r="I57" s="140">
        <v>0</v>
      </c>
      <c r="J57" s="158">
        <f t="shared" si="2"/>
        <v>0</v>
      </c>
      <c r="K57" s="139">
        <v>0</v>
      </c>
      <c r="L57" s="139">
        <v>0</v>
      </c>
      <c r="M57" s="158">
        <f t="shared" si="3"/>
        <v>0</v>
      </c>
    </row>
    <row r="58" spans="1:13" x14ac:dyDescent="0.3">
      <c r="A58" s="73">
        <v>18</v>
      </c>
      <c r="B58" s="60"/>
      <c r="C58" s="20"/>
      <c r="D58" s="31">
        <v>0</v>
      </c>
      <c r="E58" s="147">
        <v>0</v>
      </c>
      <c r="F58" s="160">
        <f t="shared" si="0"/>
        <v>0</v>
      </c>
      <c r="G58" s="139">
        <v>0</v>
      </c>
      <c r="H58" s="159">
        <f t="shared" si="1"/>
        <v>0</v>
      </c>
      <c r="I58" s="140">
        <v>0</v>
      </c>
      <c r="J58" s="158">
        <f t="shared" si="2"/>
        <v>0</v>
      </c>
      <c r="K58" s="139">
        <v>0</v>
      </c>
      <c r="L58" s="139">
        <v>0</v>
      </c>
      <c r="M58" s="158">
        <f t="shared" si="3"/>
        <v>0</v>
      </c>
    </row>
    <row r="59" spans="1:13" x14ac:dyDescent="0.3">
      <c r="A59" s="21">
        <v>19</v>
      </c>
      <c r="B59" s="60"/>
      <c r="C59" s="20"/>
      <c r="D59" s="31">
        <v>0</v>
      </c>
      <c r="E59" s="147">
        <v>0</v>
      </c>
      <c r="F59" s="160">
        <f t="shared" si="0"/>
        <v>0</v>
      </c>
      <c r="G59" s="139">
        <v>0</v>
      </c>
      <c r="H59" s="159">
        <f t="shared" si="1"/>
        <v>0</v>
      </c>
      <c r="I59" s="140">
        <v>0</v>
      </c>
      <c r="J59" s="158">
        <f t="shared" si="2"/>
        <v>0</v>
      </c>
      <c r="K59" s="139">
        <v>0</v>
      </c>
      <c r="L59" s="139">
        <v>0</v>
      </c>
      <c r="M59" s="158">
        <f t="shared" si="3"/>
        <v>0</v>
      </c>
    </row>
    <row r="60" spans="1:13" x14ac:dyDescent="0.3">
      <c r="A60" s="21">
        <v>20</v>
      </c>
      <c r="B60" s="60"/>
      <c r="C60" s="20"/>
      <c r="D60" s="31">
        <v>0</v>
      </c>
      <c r="E60" s="147">
        <v>0</v>
      </c>
      <c r="F60" s="160">
        <f t="shared" si="0"/>
        <v>0</v>
      </c>
      <c r="G60" s="139">
        <v>0</v>
      </c>
      <c r="H60" s="159">
        <f t="shared" si="1"/>
        <v>0</v>
      </c>
      <c r="I60" s="140">
        <v>0</v>
      </c>
      <c r="J60" s="158">
        <f t="shared" si="2"/>
        <v>0</v>
      </c>
      <c r="K60" s="139">
        <v>0</v>
      </c>
      <c r="L60" s="139">
        <v>0</v>
      </c>
      <c r="M60" s="158">
        <f t="shared" si="3"/>
        <v>0</v>
      </c>
    </row>
    <row r="61" spans="1:13" x14ac:dyDescent="0.3">
      <c r="A61" s="73">
        <v>21</v>
      </c>
      <c r="B61" s="60"/>
      <c r="C61" s="20"/>
      <c r="D61" s="31">
        <v>0</v>
      </c>
      <c r="E61" s="147">
        <v>0</v>
      </c>
      <c r="F61" s="160">
        <f t="shared" si="0"/>
        <v>0</v>
      </c>
      <c r="G61" s="139">
        <v>0</v>
      </c>
      <c r="H61" s="159">
        <f t="shared" si="1"/>
        <v>0</v>
      </c>
      <c r="I61" s="140">
        <v>0</v>
      </c>
      <c r="J61" s="158">
        <f t="shared" si="2"/>
        <v>0</v>
      </c>
      <c r="K61" s="139">
        <v>0</v>
      </c>
      <c r="L61" s="139">
        <v>0</v>
      </c>
      <c r="M61" s="158">
        <f t="shared" si="3"/>
        <v>0</v>
      </c>
    </row>
    <row r="62" spans="1:13" x14ac:dyDescent="0.3">
      <c r="A62" s="21">
        <v>22</v>
      </c>
      <c r="B62" s="60"/>
      <c r="C62" s="20"/>
      <c r="D62" s="31">
        <v>0</v>
      </c>
      <c r="E62" s="147">
        <v>0</v>
      </c>
      <c r="F62" s="160">
        <f t="shared" si="0"/>
        <v>0</v>
      </c>
      <c r="G62" s="139">
        <v>0</v>
      </c>
      <c r="H62" s="159">
        <f t="shared" si="1"/>
        <v>0</v>
      </c>
      <c r="I62" s="140">
        <v>0</v>
      </c>
      <c r="J62" s="158">
        <f t="shared" si="2"/>
        <v>0</v>
      </c>
      <c r="K62" s="139">
        <v>0</v>
      </c>
      <c r="L62" s="139">
        <v>0</v>
      </c>
      <c r="M62" s="158">
        <f t="shared" si="3"/>
        <v>0</v>
      </c>
    </row>
    <row r="63" spans="1:13" x14ac:dyDescent="0.3">
      <c r="A63" s="21">
        <v>23</v>
      </c>
      <c r="B63" s="60"/>
      <c r="C63" s="20"/>
      <c r="D63" s="31">
        <v>0</v>
      </c>
      <c r="E63" s="147">
        <v>0</v>
      </c>
      <c r="F63" s="160">
        <f t="shared" si="0"/>
        <v>0</v>
      </c>
      <c r="G63" s="139">
        <v>0</v>
      </c>
      <c r="H63" s="159">
        <f t="shared" si="1"/>
        <v>0</v>
      </c>
      <c r="I63" s="140">
        <v>0</v>
      </c>
      <c r="J63" s="158">
        <f t="shared" si="2"/>
        <v>0</v>
      </c>
      <c r="K63" s="139">
        <v>0</v>
      </c>
      <c r="L63" s="139">
        <v>0</v>
      </c>
      <c r="M63" s="158">
        <f t="shared" si="3"/>
        <v>0</v>
      </c>
    </row>
    <row r="64" spans="1:13" x14ac:dyDescent="0.3">
      <c r="A64" s="73">
        <v>24</v>
      </c>
      <c r="B64" s="60"/>
      <c r="C64" s="20"/>
      <c r="D64" s="31">
        <v>0</v>
      </c>
      <c r="E64" s="147">
        <v>0</v>
      </c>
      <c r="F64" s="160">
        <f t="shared" si="0"/>
        <v>0</v>
      </c>
      <c r="G64" s="139">
        <v>0</v>
      </c>
      <c r="H64" s="159">
        <f t="shared" si="1"/>
        <v>0</v>
      </c>
      <c r="I64" s="140">
        <v>0</v>
      </c>
      <c r="J64" s="158">
        <f t="shared" si="2"/>
        <v>0</v>
      </c>
      <c r="K64" s="139">
        <v>0</v>
      </c>
      <c r="L64" s="139">
        <v>0</v>
      </c>
      <c r="M64" s="158">
        <f t="shared" si="3"/>
        <v>0</v>
      </c>
    </row>
    <row r="65" spans="1:13" ht="13.5" thickBot="1" x14ac:dyDescent="0.35">
      <c r="A65" s="21">
        <v>25</v>
      </c>
      <c r="B65" s="60"/>
      <c r="C65" s="20"/>
      <c r="D65" s="31">
        <v>0</v>
      </c>
      <c r="E65" s="147">
        <v>0</v>
      </c>
      <c r="F65" s="160">
        <f t="shared" si="0"/>
        <v>0</v>
      </c>
      <c r="G65" s="139">
        <v>0</v>
      </c>
      <c r="H65" s="159">
        <f t="shared" si="1"/>
        <v>0</v>
      </c>
      <c r="I65" s="140">
        <v>0</v>
      </c>
      <c r="J65" s="158">
        <f t="shared" si="2"/>
        <v>0</v>
      </c>
      <c r="K65" s="139">
        <v>0</v>
      </c>
      <c r="L65" s="139">
        <v>0</v>
      </c>
      <c r="M65" s="158">
        <f t="shared" si="3"/>
        <v>0</v>
      </c>
    </row>
    <row r="66" spans="1:13" ht="16" customHeight="1" thickBot="1" x14ac:dyDescent="0.35">
      <c r="A66" s="21"/>
      <c r="B66" s="362" t="s">
        <v>145</v>
      </c>
      <c r="C66" s="363"/>
      <c r="D66" s="363"/>
      <c r="E66" s="363"/>
      <c r="F66" s="363"/>
      <c r="G66" s="363"/>
      <c r="H66" s="174">
        <f>SUM(H41:H65)</f>
        <v>0</v>
      </c>
      <c r="I66" s="191"/>
      <c r="J66" s="191"/>
      <c r="K66" s="158">
        <f>SUM(K41:K65)</f>
        <v>0</v>
      </c>
      <c r="L66" s="217">
        <f>SUM(L41:L65)</f>
        <v>0</v>
      </c>
      <c r="M66" s="170">
        <f t="shared" si="3"/>
        <v>0</v>
      </c>
    </row>
    <row r="67" spans="1:13" ht="13.5" thickBot="1" x14ac:dyDescent="0.35">
      <c r="B67" s="9"/>
      <c r="C67" s="9"/>
      <c r="D67" s="9"/>
      <c r="E67" s="5"/>
      <c r="F67" s="5"/>
      <c r="G67" s="5"/>
    </row>
    <row r="68" spans="1:13" ht="13.5" thickBot="1" x14ac:dyDescent="0.35">
      <c r="A68" s="357" t="s">
        <v>27</v>
      </c>
      <c r="B68" s="358"/>
      <c r="C68" s="358"/>
      <c r="D68" s="358"/>
      <c r="E68" s="358"/>
      <c r="F68" s="358"/>
      <c r="G68" s="358"/>
      <c r="H68" s="222">
        <f>SUM(H66+H34)</f>
        <v>0</v>
      </c>
      <c r="I68" s="191"/>
      <c r="J68" s="191"/>
      <c r="K68" s="158">
        <f>SUM(K34,K66)</f>
        <v>0</v>
      </c>
      <c r="L68" s="158">
        <f>SUM(L34,L66)</f>
        <v>0</v>
      </c>
      <c r="M68" s="171">
        <f>SUM(M66+M34)</f>
        <v>0</v>
      </c>
    </row>
    <row r="69" spans="1:13" x14ac:dyDescent="0.3">
      <c r="B69" s="7"/>
      <c r="C69" s="7"/>
      <c r="D69" s="7"/>
      <c r="E69" s="5"/>
      <c r="F69" s="5"/>
      <c r="G69" s="5"/>
    </row>
    <row r="70" spans="1:13" x14ac:dyDescent="0.3">
      <c r="B70" s="7"/>
      <c r="C70" s="7"/>
      <c r="D70" s="7"/>
    </row>
    <row r="71" spans="1:13" ht="28.5" customHeight="1" x14ac:dyDescent="0.3">
      <c r="B71" s="30"/>
      <c r="C71" s="30"/>
      <c r="D71" s="30"/>
      <c r="E71" s="30"/>
      <c r="F71" s="30"/>
      <c r="G71" s="17"/>
    </row>
    <row r="72" spans="1:13" x14ac:dyDescent="0.3">
      <c r="B72" s="6"/>
      <c r="C72" s="6"/>
      <c r="D72" s="6"/>
      <c r="E72" s="8"/>
      <c r="F72" s="8"/>
      <c r="G72" s="8"/>
    </row>
    <row r="73" spans="1:13" x14ac:dyDescent="0.3">
      <c r="B73" s="4"/>
      <c r="C73" s="4"/>
      <c r="D73" s="4"/>
      <c r="E73" s="5"/>
      <c r="F73" s="5"/>
      <c r="G73" s="5"/>
    </row>
    <row r="74" spans="1:13" x14ac:dyDescent="0.3">
      <c r="B74" s="10"/>
      <c r="C74" s="10"/>
      <c r="D74" s="10"/>
    </row>
  </sheetData>
  <sheetProtection algorithmName="SHA-512" hashValue="ws+IJD1MSxFzRx4ZwGOf1sTv5wWFNhy6/YEhPECXX99pC4ovNx5TdiLNmCLpMEVwJPAigI4QlEDr74g3JzdFKg==" saltValue="fLuDD2kd+4IefwqR2b1OAw==" spinCount="100000" sheet="1" selectLockedCells="1"/>
  <mergeCells count="32">
    <mergeCell ref="A3:M3"/>
    <mergeCell ref="C2:M2"/>
    <mergeCell ref="A1:M1"/>
    <mergeCell ref="G5:H5"/>
    <mergeCell ref="B13:B19"/>
    <mergeCell ref="D5:E5"/>
    <mergeCell ref="D6:E12"/>
    <mergeCell ref="D13:E19"/>
    <mergeCell ref="D4:E4"/>
    <mergeCell ref="A2:B2"/>
    <mergeCell ref="G4:H4"/>
    <mergeCell ref="A13:A19"/>
    <mergeCell ref="F13:F19"/>
    <mergeCell ref="B6:B12"/>
    <mergeCell ref="A6:A12"/>
    <mergeCell ref="C13:C19"/>
    <mergeCell ref="C6:C12"/>
    <mergeCell ref="F6:F12"/>
    <mergeCell ref="A68:G68"/>
    <mergeCell ref="A38:M38"/>
    <mergeCell ref="B34:G34"/>
    <mergeCell ref="A27:A33"/>
    <mergeCell ref="A20:A26"/>
    <mergeCell ref="B66:G66"/>
    <mergeCell ref="B27:B33"/>
    <mergeCell ref="C27:C33"/>
    <mergeCell ref="F27:F33"/>
    <mergeCell ref="B20:B26"/>
    <mergeCell ref="C20:C26"/>
    <mergeCell ref="F20:F26"/>
    <mergeCell ref="D20:E26"/>
    <mergeCell ref="D27:E33"/>
  </mergeCells>
  <phoneticPr fontId="0" type="noConversion"/>
  <conditionalFormatting sqref="M12">
    <cfRule type="cellIs" dxfId="8" priority="2" operator="notEqual">
      <formula>$J$12</formula>
    </cfRule>
  </conditionalFormatting>
  <conditionalFormatting sqref="M19">
    <cfRule type="cellIs" dxfId="7" priority="3" operator="notEqual">
      <formula>$J$19</formula>
    </cfRule>
  </conditionalFormatting>
  <conditionalFormatting sqref="M26">
    <cfRule type="cellIs" dxfId="6" priority="4" operator="notEqual">
      <formula>$J$26</formula>
    </cfRule>
  </conditionalFormatting>
  <conditionalFormatting sqref="M33">
    <cfRule type="cellIs" dxfId="5" priority="5" operator="notEqual">
      <formula>$J$33</formula>
    </cfRule>
  </conditionalFormatting>
  <conditionalFormatting sqref="M41:M65">
    <cfRule type="cellIs" dxfId="4" priority="7" operator="notEqual">
      <formula>$J41</formula>
    </cfRule>
  </conditionalFormatting>
  <dataValidations xWindow="636" yWindow="347" count="2">
    <dataValidation allowBlank="1" showInputMessage="1" showErrorMessage="1" promptTitle="Other" prompt="Please describe other cost in Justification" sqref="H6:H11 G41:G65 H15:H18" xr:uid="{00000000-0002-0000-0400-000000000000}"/>
    <dataValidation allowBlank="1" showInputMessage="1" showErrorMessage="1" promptTitle="Overnight" prompt="# of Days calculated by overnight stays" sqref="F6:F33" xr:uid="{00000000-0002-0000-0400-000001000000}"/>
  </dataValidations>
  <printOptions horizontalCentered="1" verticalCentered="1"/>
  <pageMargins left="0.25" right="0.25" top="0.75" bottom="0.75" header="0.25" footer="0.25"/>
  <pageSetup scale="91" fitToHeight="0" orientation="landscape" r:id="rId1"/>
  <headerFooter>
    <oddHeader>&amp;CThriving Texas Families Program
Budget
Attachment to Addendum 3-Revised Exhibit G, Requested Budget Summary&amp;RFY26</oddHeader>
  </headerFooter>
  <rowBreaks count="1" manualBreakCount="1">
    <brk id="36" max="16383" man="1"/>
  </rowBreak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30"/>
  <sheetViews>
    <sheetView showGridLines="0" view="pageLayout" zoomScaleNormal="100" workbookViewId="0">
      <selection activeCell="L5" sqref="L5"/>
    </sheetView>
  </sheetViews>
  <sheetFormatPr defaultColWidth="9.1796875" defaultRowHeight="12.5" x14ac:dyDescent="0.25"/>
  <cols>
    <col min="1" max="1" width="2.7265625" style="10" customWidth="1"/>
    <col min="2" max="2" width="20.1796875" style="10" customWidth="1"/>
    <col min="3" max="3" width="32.26953125" style="10" customWidth="1"/>
    <col min="4" max="4" width="5.453125" style="10" customWidth="1"/>
    <col min="5" max="5" width="13.7265625" style="10" customWidth="1"/>
    <col min="6" max="6" width="13.54296875" style="10" customWidth="1"/>
    <col min="7" max="7" width="8.453125" style="39" customWidth="1"/>
    <col min="8" max="10" width="15.7265625" style="39" customWidth="1"/>
    <col min="11" max="11" width="15.7265625" style="10" customWidth="1"/>
    <col min="12" max="16384" width="9.1796875" style="10"/>
  </cols>
  <sheetData>
    <row r="1" spans="1:11" ht="14" x14ac:dyDescent="0.3">
      <c r="A1" s="306" t="s">
        <v>154</v>
      </c>
      <c r="B1" s="307"/>
      <c r="C1" s="307"/>
      <c r="D1" s="307"/>
      <c r="E1" s="307"/>
      <c r="F1" s="307"/>
      <c r="G1" s="307"/>
      <c r="H1" s="307"/>
      <c r="I1" s="307"/>
      <c r="J1" s="307"/>
      <c r="K1" s="308"/>
    </row>
    <row r="2" spans="1:11" ht="13.5" customHeight="1" x14ac:dyDescent="0.3">
      <c r="A2" s="385" t="s">
        <v>1</v>
      </c>
      <c r="B2" s="385"/>
      <c r="C2" s="386">
        <f>'Summary Page'!C4</f>
        <v>0</v>
      </c>
      <c r="D2" s="387"/>
      <c r="E2" s="387"/>
      <c r="F2" s="387"/>
      <c r="G2" s="387"/>
      <c r="H2" s="387"/>
      <c r="I2" s="387"/>
      <c r="J2" s="387"/>
      <c r="K2" s="388"/>
    </row>
    <row r="3" spans="1:11" s="39" customFormat="1" x14ac:dyDescent="0.25">
      <c r="A3" s="142"/>
      <c r="B3" s="142" t="s">
        <v>2</v>
      </c>
      <c r="C3" s="142" t="s">
        <v>3</v>
      </c>
      <c r="D3" s="143" t="s">
        <v>4</v>
      </c>
      <c r="E3" s="143" t="s">
        <v>5</v>
      </c>
      <c r="F3" s="142" t="s">
        <v>23</v>
      </c>
      <c r="G3" s="142" t="s">
        <v>24</v>
      </c>
      <c r="H3" s="142" t="s">
        <v>26</v>
      </c>
      <c r="I3" s="142" t="s">
        <v>30</v>
      </c>
      <c r="J3" s="142" t="s">
        <v>32</v>
      </c>
      <c r="K3" s="142" t="s">
        <v>45</v>
      </c>
    </row>
    <row r="4" spans="1:11" ht="42" x14ac:dyDescent="0.25">
      <c r="A4" s="21"/>
      <c r="B4" s="80" t="s">
        <v>13</v>
      </c>
      <c r="C4" s="80" t="s">
        <v>216</v>
      </c>
      <c r="D4" s="23" t="s">
        <v>29</v>
      </c>
      <c r="E4" s="23" t="s">
        <v>28</v>
      </c>
      <c r="F4" s="42" t="s">
        <v>87</v>
      </c>
      <c r="G4" s="42" t="s">
        <v>81</v>
      </c>
      <c r="H4" s="42" t="s">
        <v>185</v>
      </c>
      <c r="I4" s="42" t="s">
        <v>174</v>
      </c>
      <c r="J4" s="42" t="s">
        <v>175</v>
      </c>
      <c r="K4" s="36" t="s">
        <v>82</v>
      </c>
    </row>
    <row r="5" spans="1:11" x14ac:dyDescent="0.25">
      <c r="A5" s="21">
        <v>1</v>
      </c>
      <c r="B5" s="59"/>
      <c r="C5" s="59"/>
      <c r="D5" s="31">
        <v>0</v>
      </c>
      <c r="E5" s="32">
        <v>0</v>
      </c>
      <c r="F5" s="145">
        <v>0</v>
      </c>
      <c r="G5" s="144">
        <v>0</v>
      </c>
      <c r="H5" s="233">
        <f>F5*G5</f>
        <v>0</v>
      </c>
      <c r="I5" s="145">
        <v>0</v>
      </c>
      <c r="J5" s="145">
        <v>0</v>
      </c>
      <c r="K5" s="43">
        <f>I5+J5</f>
        <v>0</v>
      </c>
    </row>
    <row r="6" spans="1:11" x14ac:dyDescent="0.25">
      <c r="A6" s="21">
        <v>2</v>
      </c>
      <c r="B6" s="59"/>
      <c r="C6" s="59"/>
      <c r="D6" s="31">
        <v>0</v>
      </c>
      <c r="E6" s="32">
        <v>0</v>
      </c>
      <c r="F6" s="145">
        <f t="shared" ref="F6:F10" si="0">D6*E6</f>
        <v>0</v>
      </c>
      <c r="G6" s="144">
        <v>0</v>
      </c>
      <c r="H6" s="233">
        <f>F6*G6</f>
        <v>0</v>
      </c>
      <c r="I6" s="145">
        <v>0</v>
      </c>
      <c r="J6" s="145">
        <v>0</v>
      </c>
      <c r="K6" s="43">
        <f t="shared" ref="K6:K29" si="1">I6+J6</f>
        <v>0</v>
      </c>
    </row>
    <row r="7" spans="1:11" x14ac:dyDescent="0.25">
      <c r="A7" s="21">
        <v>3</v>
      </c>
      <c r="B7" s="59"/>
      <c r="C7" s="59"/>
      <c r="D7" s="31">
        <v>0</v>
      </c>
      <c r="E7" s="32">
        <v>0</v>
      </c>
      <c r="F7" s="145">
        <f t="shared" si="0"/>
        <v>0</v>
      </c>
      <c r="G7" s="144">
        <v>0</v>
      </c>
      <c r="H7" s="233">
        <f t="shared" ref="H7:H29" si="2">F7*G7</f>
        <v>0</v>
      </c>
      <c r="I7" s="145">
        <v>0</v>
      </c>
      <c r="J7" s="145">
        <v>0</v>
      </c>
      <c r="K7" s="43">
        <f t="shared" si="1"/>
        <v>0</v>
      </c>
    </row>
    <row r="8" spans="1:11" x14ac:dyDescent="0.25">
      <c r="A8" s="21">
        <v>4</v>
      </c>
      <c r="B8" s="59"/>
      <c r="C8" s="59"/>
      <c r="D8" s="31">
        <v>0</v>
      </c>
      <c r="E8" s="32">
        <v>0</v>
      </c>
      <c r="F8" s="145">
        <f>D8*E8</f>
        <v>0</v>
      </c>
      <c r="G8" s="144">
        <v>0</v>
      </c>
      <c r="H8" s="233">
        <f t="shared" si="2"/>
        <v>0</v>
      </c>
      <c r="I8" s="145">
        <v>0</v>
      </c>
      <c r="J8" s="145">
        <v>0</v>
      </c>
      <c r="K8" s="43">
        <f t="shared" si="1"/>
        <v>0</v>
      </c>
    </row>
    <row r="9" spans="1:11" x14ac:dyDescent="0.25">
      <c r="A9" s="21">
        <v>5</v>
      </c>
      <c r="B9" s="59"/>
      <c r="C9" s="59"/>
      <c r="D9" s="31">
        <v>0</v>
      </c>
      <c r="E9" s="32">
        <v>0</v>
      </c>
      <c r="F9" s="145">
        <f>D9*E9</f>
        <v>0</v>
      </c>
      <c r="G9" s="144">
        <v>0</v>
      </c>
      <c r="H9" s="233">
        <f t="shared" si="2"/>
        <v>0</v>
      </c>
      <c r="I9" s="145">
        <v>0</v>
      </c>
      <c r="J9" s="145">
        <v>0</v>
      </c>
      <c r="K9" s="43">
        <f t="shared" si="1"/>
        <v>0</v>
      </c>
    </row>
    <row r="10" spans="1:11" x14ac:dyDescent="0.25">
      <c r="A10" s="21">
        <v>6</v>
      </c>
      <c r="B10" s="60"/>
      <c r="C10" s="60"/>
      <c r="D10" s="31">
        <v>0</v>
      </c>
      <c r="E10" s="32">
        <v>0</v>
      </c>
      <c r="F10" s="145">
        <f t="shared" si="0"/>
        <v>0</v>
      </c>
      <c r="G10" s="144">
        <v>0</v>
      </c>
      <c r="H10" s="233">
        <f t="shared" si="2"/>
        <v>0</v>
      </c>
      <c r="I10" s="145">
        <v>0</v>
      </c>
      <c r="J10" s="145">
        <v>0</v>
      </c>
      <c r="K10" s="43">
        <f>I10+J10</f>
        <v>0</v>
      </c>
    </row>
    <row r="11" spans="1:11" x14ac:dyDescent="0.25">
      <c r="A11" s="21">
        <v>7</v>
      </c>
      <c r="B11" s="60"/>
      <c r="C11" s="60"/>
      <c r="D11" s="31">
        <v>0</v>
      </c>
      <c r="E11" s="32">
        <v>0</v>
      </c>
      <c r="F11" s="145">
        <f t="shared" ref="F11:F18" si="3">D11*E11</f>
        <v>0</v>
      </c>
      <c r="G11" s="144">
        <v>0</v>
      </c>
      <c r="H11" s="233">
        <f t="shared" si="2"/>
        <v>0</v>
      </c>
      <c r="I11" s="145">
        <v>0</v>
      </c>
      <c r="J11" s="145">
        <v>0</v>
      </c>
      <c r="K11" s="43">
        <f t="shared" si="1"/>
        <v>0</v>
      </c>
    </row>
    <row r="12" spans="1:11" x14ac:dyDescent="0.25">
      <c r="A12" s="21">
        <v>8</v>
      </c>
      <c r="B12" s="60"/>
      <c r="C12" s="60"/>
      <c r="D12" s="31">
        <v>0</v>
      </c>
      <c r="E12" s="32">
        <v>0</v>
      </c>
      <c r="F12" s="145">
        <f t="shared" si="3"/>
        <v>0</v>
      </c>
      <c r="G12" s="144">
        <v>0</v>
      </c>
      <c r="H12" s="233">
        <f t="shared" si="2"/>
        <v>0</v>
      </c>
      <c r="I12" s="145">
        <v>0</v>
      </c>
      <c r="J12" s="145">
        <v>0</v>
      </c>
      <c r="K12" s="43">
        <f t="shared" si="1"/>
        <v>0</v>
      </c>
    </row>
    <row r="13" spans="1:11" x14ac:dyDescent="0.25">
      <c r="A13" s="21">
        <v>9</v>
      </c>
      <c r="B13" s="60"/>
      <c r="C13" s="60"/>
      <c r="D13" s="31">
        <v>0</v>
      </c>
      <c r="E13" s="32">
        <v>0</v>
      </c>
      <c r="F13" s="145">
        <f t="shared" si="3"/>
        <v>0</v>
      </c>
      <c r="G13" s="144">
        <v>0</v>
      </c>
      <c r="H13" s="233">
        <f t="shared" si="2"/>
        <v>0</v>
      </c>
      <c r="I13" s="145">
        <v>0</v>
      </c>
      <c r="J13" s="145">
        <v>0</v>
      </c>
      <c r="K13" s="43">
        <f t="shared" si="1"/>
        <v>0</v>
      </c>
    </row>
    <row r="14" spans="1:11" x14ac:dyDescent="0.25">
      <c r="A14" s="21">
        <v>10</v>
      </c>
      <c r="B14" s="60"/>
      <c r="C14" s="60"/>
      <c r="D14" s="31">
        <v>0</v>
      </c>
      <c r="E14" s="32">
        <v>0</v>
      </c>
      <c r="F14" s="145">
        <f t="shared" si="3"/>
        <v>0</v>
      </c>
      <c r="G14" s="144">
        <v>0</v>
      </c>
      <c r="H14" s="233">
        <f t="shared" si="2"/>
        <v>0</v>
      </c>
      <c r="I14" s="145">
        <v>0</v>
      </c>
      <c r="J14" s="145">
        <v>0</v>
      </c>
      <c r="K14" s="43">
        <f>I14+J14</f>
        <v>0</v>
      </c>
    </row>
    <row r="15" spans="1:11" x14ac:dyDescent="0.25">
      <c r="A15" s="21">
        <v>11</v>
      </c>
      <c r="B15" s="60"/>
      <c r="C15" s="60"/>
      <c r="D15" s="31">
        <v>0</v>
      </c>
      <c r="E15" s="32">
        <v>0</v>
      </c>
      <c r="F15" s="145">
        <f t="shared" si="3"/>
        <v>0</v>
      </c>
      <c r="G15" s="144">
        <v>0</v>
      </c>
      <c r="H15" s="233">
        <f t="shared" si="2"/>
        <v>0</v>
      </c>
      <c r="I15" s="145">
        <v>0</v>
      </c>
      <c r="J15" s="145">
        <v>0</v>
      </c>
      <c r="K15" s="43">
        <f t="shared" si="1"/>
        <v>0</v>
      </c>
    </row>
    <row r="16" spans="1:11" x14ac:dyDescent="0.25">
      <c r="A16" s="21">
        <v>12</v>
      </c>
      <c r="B16" s="60"/>
      <c r="C16" s="60"/>
      <c r="D16" s="31">
        <v>0</v>
      </c>
      <c r="E16" s="32">
        <v>0</v>
      </c>
      <c r="F16" s="145">
        <f t="shared" si="3"/>
        <v>0</v>
      </c>
      <c r="G16" s="144">
        <v>0</v>
      </c>
      <c r="H16" s="233">
        <f t="shared" si="2"/>
        <v>0</v>
      </c>
      <c r="I16" s="145">
        <v>0</v>
      </c>
      <c r="J16" s="145">
        <v>0</v>
      </c>
      <c r="K16" s="43">
        <f t="shared" si="1"/>
        <v>0</v>
      </c>
    </row>
    <row r="17" spans="1:11" x14ac:dyDescent="0.25">
      <c r="A17" s="21">
        <v>13</v>
      </c>
      <c r="B17" s="60"/>
      <c r="C17" s="60"/>
      <c r="D17" s="31">
        <v>0</v>
      </c>
      <c r="E17" s="32">
        <v>0</v>
      </c>
      <c r="F17" s="145">
        <f t="shared" si="3"/>
        <v>0</v>
      </c>
      <c r="G17" s="144">
        <v>0</v>
      </c>
      <c r="H17" s="233">
        <f t="shared" si="2"/>
        <v>0</v>
      </c>
      <c r="I17" s="145">
        <v>0</v>
      </c>
      <c r="J17" s="145">
        <v>0</v>
      </c>
      <c r="K17" s="43">
        <f t="shared" si="1"/>
        <v>0</v>
      </c>
    </row>
    <row r="18" spans="1:11" x14ac:dyDescent="0.25">
      <c r="A18" s="21">
        <v>14</v>
      </c>
      <c r="B18" s="60"/>
      <c r="C18" s="60"/>
      <c r="D18" s="31">
        <v>0</v>
      </c>
      <c r="E18" s="32">
        <v>0</v>
      </c>
      <c r="F18" s="145">
        <f t="shared" si="3"/>
        <v>0</v>
      </c>
      <c r="G18" s="144">
        <v>0</v>
      </c>
      <c r="H18" s="233">
        <f t="shared" si="2"/>
        <v>0</v>
      </c>
      <c r="I18" s="145">
        <v>0</v>
      </c>
      <c r="J18" s="145">
        <v>0</v>
      </c>
      <c r="K18" s="43">
        <f t="shared" si="1"/>
        <v>0</v>
      </c>
    </row>
    <row r="19" spans="1:11" x14ac:dyDescent="0.25">
      <c r="A19" s="21">
        <v>15</v>
      </c>
      <c r="B19" s="60"/>
      <c r="C19" s="60"/>
      <c r="D19" s="31">
        <v>0</v>
      </c>
      <c r="E19" s="32">
        <v>0</v>
      </c>
      <c r="F19" s="145">
        <f t="shared" ref="F19:F29" si="4">D19*E19</f>
        <v>0</v>
      </c>
      <c r="G19" s="144">
        <v>0</v>
      </c>
      <c r="H19" s="233">
        <f t="shared" si="2"/>
        <v>0</v>
      </c>
      <c r="I19" s="145">
        <v>0</v>
      </c>
      <c r="J19" s="145">
        <v>0</v>
      </c>
      <c r="K19" s="43">
        <f t="shared" si="1"/>
        <v>0</v>
      </c>
    </row>
    <row r="20" spans="1:11" x14ac:dyDescent="0.25">
      <c r="A20" s="21">
        <v>16</v>
      </c>
      <c r="B20" s="60"/>
      <c r="C20" s="60"/>
      <c r="D20" s="31">
        <v>0</v>
      </c>
      <c r="E20" s="32">
        <v>0</v>
      </c>
      <c r="F20" s="145">
        <f t="shared" si="4"/>
        <v>0</v>
      </c>
      <c r="G20" s="144">
        <v>0</v>
      </c>
      <c r="H20" s="233">
        <f t="shared" si="2"/>
        <v>0</v>
      </c>
      <c r="I20" s="145">
        <v>0</v>
      </c>
      <c r="J20" s="145">
        <v>0</v>
      </c>
      <c r="K20" s="43">
        <f t="shared" si="1"/>
        <v>0</v>
      </c>
    </row>
    <row r="21" spans="1:11" x14ac:dyDescent="0.25">
      <c r="A21" s="21">
        <v>17</v>
      </c>
      <c r="B21" s="60"/>
      <c r="C21" s="60"/>
      <c r="D21" s="31">
        <v>0</v>
      </c>
      <c r="E21" s="32">
        <v>0</v>
      </c>
      <c r="F21" s="145">
        <f t="shared" si="4"/>
        <v>0</v>
      </c>
      <c r="G21" s="144">
        <v>0</v>
      </c>
      <c r="H21" s="233">
        <f t="shared" si="2"/>
        <v>0</v>
      </c>
      <c r="I21" s="145">
        <v>0</v>
      </c>
      <c r="J21" s="145">
        <v>0</v>
      </c>
      <c r="K21" s="43">
        <f t="shared" si="1"/>
        <v>0</v>
      </c>
    </row>
    <row r="22" spans="1:11" x14ac:dyDescent="0.25">
      <c r="A22" s="21">
        <v>18</v>
      </c>
      <c r="B22" s="60"/>
      <c r="C22" s="60"/>
      <c r="D22" s="31">
        <v>0</v>
      </c>
      <c r="E22" s="32">
        <v>0</v>
      </c>
      <c r="F22" s="145">
        <f t="shared" si="4"/>
        <v>0</v>
      </c>
      <c r="G22" s="144">
        <v>0</v>
      </c>
      <c r="H22" s="233">
        <f t="shared" si="2"/>
        <v>0</v>
      </c>
      <c r="I22" s="145">
        <v>0</v>
      </c>
      <c r="J22" s="145">
        <v>0</v>
      </c>
      <c r="K22" s="43">
        <f t="shared" si="1"/>
        <v>0</v>
      </c>
    </row>
    <row r="23" spans="1:11" x14ac:dyDescent="0.25">
      <c r="A23" s="21">
        <v>19</v>
      </c>
      <c r="B23" s="60"/>
      <c r="C23" s="60"/>
      <c r="D23" s="31">
        <v>0</v>
      </c>
      <c r="E23" s="32">
        <v>0</v>
      </c>
      <c r="F23" s="145">
        <f t="shared" si="4"/>
        <v>0</v>
      </c>
      <c r="G23" s="144">
        <v>0</v>
      </c>
      <c r="H23" s="233">
        <f t="shared" si="2"/>
        <v>0</v>
      </c>
      <c r="I23" s="145">
        <v>0</v>
      </c>
      <c r="J23" s="145">
        <v>0</v>
      </c>
      <c r="K23" s="43">
        <f t="shared" si="1"/>
        <v>0</v>
      </c>
    </row>
    <row r="24" spans="1:11" x14ac:dyDescent="0.25">
      <c r="A24" s="21">
        <v>20</v>
      </c>
      <c r="B24" s="60"/>
      <c r="C24" s="60"/>
      <c r="D24" s="31">
        <v>0</v>
      </c>
      <c r="E24" s="32">
        <v>0</v>
      </c>
      <c r="F24" s="145">
        <f t="shared" si="4"/>
        <v>0</v>
      </c>
      <c r="G24" s="144">
        <v>0</v>
      </c>
      <c r="H24" s="233">
        <f t="shared" si="2"/>
        <v>0</v>
      </c>
      <c r="I24" s="145">
        <v>0</v>
      </c>
      <c r="J24" s="145">
        <v>0</v>
      </c>
      <c r="K24" s="43">
        <f t="shared" si="1"/>
        <v>0</v>
      </c>
    </row>
    <row r="25" spans="1:11" x14ac:dyDescent="0.25">
      <c r="A25" s="21">
        <v>21</v>
      </c>
      <c r="B25" s="60"/>
      <c r="C25" s="60"/>
      <c r="D25" s="31">
        <v>0</v>
      </c>
      <c r="E25" s="32">
        <v>0</v>
      </c>
      <c r="F25" s="145">
        <f t="shared" si="4"/>
        <v>0</v>
      </c>
      <c r="G25" s="144">
        <v>0</v>
      </c>
      <c r="H25" s="233">
        <f t="shared" si="2"/>
        <v>0</v>
      </c>
      <c r="I25" s="145">
        <v>0</v>
      </c>
      <c r="J25" s="145">
        <v>0</v>
      </c>
      <c r="K25" s="43">
        <f t="shared" si="1"/>
        <v>0</v>
      </c>
    </row>
    <row r="26" spans="1:11" x14ac:dyDescent="0.25">
      <c r="A26" s="21">
        <v>22</v>
      </c>
      <c r="B26" s="60"/>
      <c r="C26" s="60"/>
      <c r="D26" s="31">
        <v>0</v>
      </c>
      <c r="E26" s="32">
        <v>0</v>
      </c>
      <c r="F26" s="145">
        <f t="shared" si="4"/>
        <v>0</v>
      </c>
      <c r="G26" s="144">
        <v>0</v>
      </c>
      <c r="H26" s="233">
        <f t="shared" si="2"/>
        <v>0</v>
      </c>
      <c r="I26" s="145">
        <v>0</v>
      </c>
      <c r="J26" s="145">
        <v>0</v>
      </c>
      <c r="K26" s="43">
        <f t="shared" si="1"/>
        <v>0</v>
      </c>
    </row>
    <row r="27" spans="1:11" x14ac:dyDescent="0.25">
      <c r="A27" s="21">
        <v>23</v>
      </c>
      <c r="B27" s="60"/>
      <c r="C27" s="60"/>
      <c r="D27" s="31">
        <v>0</v>
      </c>
      <c r="E27" s="32">
        <v>0</v>
      </c>
      <c r="F27" s="145">
        <f t="shared" si="4"/>
        <v>0</v>
      </c>
      <c r="G27" s="144">
        <v>0</v>
      </c>
      <c r="H27" s="233">
        <f t="shared" si="2"/>
        <v>0</v>
      </c>
      <c r="I27" s="145">
        <v>0</v>
      </c>
      <c r="J27" s="145">
        <v>0</v>
      </c>
      <c r="K27" s="43">
        <f t="shared" si="1"/>
        <v>0</v>
      </c>
    </row>
    <row r="28" spans="1:11" x14ac:dyDescent="0.25">
      <c r="A28" s="21">
        <v>24</v>
      </c>
      <c r="B28" s="60"/>
      <c r="C28" s="60"/>
      <c r="D28" s="31">
        <v>0</v>
      </c>
      <c r="E28" s="32">
        <v>0</v>
      </c>
      <c r="F28" s="145">
        <f t="shared" si="4"/>
        <v>0</v>
      </c>
      <c r="G28" s="144">
        <v>0</v>
      </c>
      <c r="H28" s="233">
        <f t="shared" si="2"/>
        <v>0</v>
      </c>
      <c r="I28" s="145">
        <v>0</v>
      </c>
      <c r="J28" s="145">
        <v>0</v>
      </c>
      <c r="K28" s="43">
        <f t="shared" si="1"/>
        <v>0</v>
      </c>
    </row>
    <row r="29" spans="1:11" ht="13" thickBot="1" x14ac:dyDescent="0.3">
      <c r="A29" s="21">
        <v>25</v>
      </c>
      <c r="B29" s="60"/>
      <c r="C29" s="60"/>
      <c r="D29" s="31">
        <v>0</v>
      </c>
      <c r="E29" s="32">
        <v>0</v>
      </c>
      <c r="F29" s="145">
        <f t="shared" si="4"/>
        <v>0</v>
      </c>
      <c r="G29" s="144">
        <v>0</v>
      </c>
      <c r="H29" s="233">
        <f t="shared" si="2"/>
        <v>0</v>
      </c>
      <c r="I29" s="145">
        <v>0</v>
      </c>
      <c r="J29" s="145">
        <v>0</v>
      </c>
      <c r="K29" s="43">
        <f t="shared" si="1"/>
        <v>0</v>
      </c>
    </row>
    <row r="30" spans="1:11" ht="15.75" customHeight="1" thickBot="1" x14ac:dyDescent="0.35">
      <c r="A30" s="383"/>
      <c r="B30" s="383"/>
      <c r="C30" s="383"/>
      <c r="D30" s="383"/>
      <c r="E30" s="384"/>
      <c r="F30" s="220">
        <f>SUM(F5:F29)</f>
        <v>0</v>
      </c>
      <c r="G30" s="165"/>
      <c r="H30" s="234">
        <f>SUM(H5:H29)</f>
        <v>0</v>
      </c>
      <c r="I30" s="235">
        <f>SUM(I5:I29)</f>
        <v>0</v>
      </c>
      <c r="J30" s="236">
        <f>SUM(J5:J29)</f>
        <v>0</v>
      </c>
      <c r="K30" s="178">
        <f>SUM(K5:K29)</f>
        <v>0</v>
      </c>
    </row>
  </sheetData>
  <sheetProtection algorithmName="SHA-512" hashValue="pUeKn8FvfPHPQOjNmSRHOIZi0tYO4KauC3pZ4MKUTxWUuONXJZFzIddDBEgAvOwGPc1VWKcMuVOlGGUcJa0Tow==" saltValue="lM8nm4mx7FXFtUCj/cYikA==" spinCount="100000" sheet="1" formatColumns="0" formatRows="0" selectLockedCells="1"/>
  <mergeCells count="4">
    <mergeCell ref="A30:E30"/>
    <mergeCell ref="A2:B2"/>
    <mergeCell ref="A1:K1"/>
    <mergeCell ref="C2:K2"/>
  </mergeCells>
  <phoneticPr fontId="23" type="noConversion"/>
  <conditionalFormatting sqref="K5:K30">
    <cfRule type="cellIs" dxfId="3" priority="1" operator="notEqual">
      <formula>$H5</formula>
    </cfRule>
  </conditionalFormatting>
  <printOptions horizontalCentered="1" verticalCentered="1"/>
  <pageMargins left="0.25" right="0.25" top="0.75" bottom="0.75" header="0.3" footer="0.3"/>
  <pageSetup scale="83" orientation="landscape" r:id="rId1"/>
  <headerFooter>
    <oddHeader>&amp;CThriving Texas Families Program
Budget
Attachment to Addendum 3-Revised Exhibit G, Requested Budget Summary&amp;RFY26</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0"/>
  <sheetViews>
    <sheetView showGridLines="0" view="pageLayout" zoomScaleNormal="100" workbookViewId="0">
      <selection activeCell="C5" sqref="C5"/>
    </sheetView>
  </sheetViews>
  <sheetFormatPr defaultColWidth="9.1796875" defaultRowHeight="12.5" x14ac:dyDescent="0.25"/>
  <cols>
    <col min="1" max="1" width="3.26953125" style="10" customWidth="1"/>
    <col min="2" max="2" width="30.26953125" style="10" customWidth="1"/>
    <col min="3" max="3" width="36.7265625" style="10" customWidth="1"/>
    <col min="4" max="4" width="12.7265625" style="29" customWidth="1"/>
    <col min="5" max="5" width="9.453125" style="76" customWidth="1"/>
    <col min="6" max="6" width="15.81640625" style="76" customWidth="1"/>
    <col min="7" max="8" width="15.81640625" style="193" customWidth="1"/>
    <col min="9" max="9" width="15.81640625" style="10" customWidth="1"/>
    <col min="10" max="16384" width="9.1796875" style="10"/>
  </cols>
  <sheetData>
    <row r="1" spans="1:9" ht="14" x14ac:dyDescent="0.3">
      <c r="A1" s="306" t="s">
        <v>41</v>
      </c>
      <c r="B1" s="307"/>
      <c r="C1" s="307"/>
      <c r="D1" s="307"/>
      <c r="E1" s="307"/>
      <c r="F1" s="307"/>
      <c r="G1" s="307"/>
      <c r="H1" s="307"/>
      <c r="I1" s="308"/>
    </row>
    <row r="2" spans="1:9" s="1" customFormat="1" ht="13.5" customHeight="1" x14ac:dyDescent="0.3">
      <c r="A2" s="385" t="s">
        <v>1</v>
      </c>
      <c r="B2" s="385"/>
      <c r="C2" s="390">
        <f>'Summary Page'!C4</f>
        <v>0</v>
      </c>
      <c r="D2" s="310"/>
      <c r="E2" s="310"/>
      <c r="F2" s="310"/>
      <c r="G2" s="310"/>
      <c r="H2" s="310"/>
      <c r="I2" s="311"/>
    </row>
    <row r="3" spans="1:9" x14ac:dyDescent="0.25">
      <c r="A3" s="26"/>
      <c r="B3" s="51" t="s">
        <v>2</v>
      </c>
      <c r="C3" s="52" t="s">
        <v>3</v>
      </c>
      <c r="D3" s="26" t="s">
        <v>4</v>
      </c>
      <c r="E3" s="26" t="s">
        <v>5</v>
      </c>
      <c r="F3" s="26" t="s">
        <v>23</v>
      </c>
      <c r="G3" s="26" t="s">
        <v>24</v>
      </c>
      <c r="H3" s="26" t="s">
        <v>26</v>
      </c>
      <c r="I3" s="53" t="s">
        <v>30</v>
      </c>
    </row>
    <row r="4" spans="1:9" s="9" customFormat="1" ht="42.5" x14ac:dyDescent="0.3">
      <c r="A4" s="46"/>
      <c r="B4" s="49" t="s">
        <v>110</v>
      </c>
      <c r="C4" s="49" t="s">
        <v>6</v>
      </c>
      <c r="D4" s="34" t="s">
        <v>84</v>
      </c>
      <c r="E4" s="195" t="s">
        <v>81</v>
      </c>
      <c r="F4" s="195" t="s">
        <v>185</v>
      </c>
      <c r="G4" s="195" t="s">
        <v>174</v>
      </c>
      <c r="H4" s="195" t="s">
        <v>175</v>
      </c>
      <c r="I4" s="42" t="s">
        <v>82</v>
      </c>
    </row>
    <row r="5" spans="1:9" x14ac:dyDescent="0.25">
      <c r="A5" s="21">
        <v>1</v>
      </c>
      <c r="B5" s="59"/>
      <c r="C5" s="59"/>
      <c r="D5" s="32">
        <v>0</v>
      </c>
      <c r="E5" s="75">
        <v>1</v>
      </c>
      <c r="F5" s="237">
        <f t="shared" ref="F5:F29" si="0">D5*E5</f>
        <v>0</v>
      </c>
      <c r="G5" s="63">
        <v>0</v>
      </c>
      <c r="H5" s="63">
        <v>0</v>
      </c>
      <c r="I5" s="241">
        <f>G5+H5</f>
        <v>0</v>
      </c>
    </row>
    <row r="6" spans="1:9" x14ac:dyDescent="0.25">
      <c r="A6" s="21">
        <v>2</v>
      </c>
      <c r="B6" s="59"/>
      <c r="C6" s="59"/>
      <c r="D6" s="32">
        <v>0</v>
      </c>
      <c r="E6" s="75">
        <v>0</v>
      </c>
      <c r="F6" s="237">
        <f t="shared" si="0"/>
        <v>0</v>
      </c>
      <c r="G6" s="63">
        <v>0</v>
      </c>
      <c r="H6" s="63">
        <v>0</v>
      </c>
      <c r="I6" s="241">
        <f t="shared" ref="I6:I29" si="1">G6+H6</f>
        <v>0</v>
      </c>
    </row>
    <row r="7" spans="1:9" x14ac:dyDescent="0.25">
      <c r="A7" s="21">
        <v>3</v>
      </c>
      <c r="B7" s="59"/>
      <c r="C7" s="59"/>
      <c r="D7" s="32">
        <v>0</v>
      </c>
      <c r="E7" s="75">
        <v>0</v>
      </c>
      <c r="F7" s="237">
        <f t="shared" si="0"/>
        <v>0</v>
      </c>
      <c r="G7" s="63">
        <v>0</v>
      </c>
      <c r="H7" s="63">
        <v>0</v>
      </c>
      <c r="I7" s="241">
        <f t="shared" si="1"/>
        <v>0</v>
      </c>
    </row>
    <row r="8" spans="1:9" x14ac:dyDescent="0.25">
      <c r="A8" s="21">
        <v>4</v>
      </c>
      <c r="B8" s="60"/>
      <c r="C8" s="60"/>
      <c r="D8" s="32">
        <v>0</v>
      </c>
      <c r="E8" s="75">
        <v>0</v>
      </c>
      <c r="F8" s="237">
        <f t="shared" si="0"/>
        <v>0</v>
      </c>
      <c r="G8" s="63">
        <v>0</v>
      </c>
      <c r="H8" s="63">
        <v>0</v>
      </c>
      <c r="I8" s="241">
        <f t="shared" si="1"/>
        <v>0</v>
      </c>
    </row>
    <row r="9" spans="1:9" x14ac:dyDescent="0.25">
      <c r="A9" s="21">
        <v>5</v>
      </c>
      <c r="B9" s="60"/>
      <c r="C9" s="60"/>
      <c r="D9" s="32">
        <v>0</v>
      </c>
      <c r="E9" s="75">
        <v>0</v>
      </c>
      <c r="F9" s="237">
        <f t="shared" si="0"/>
        <v>0</v>
      </c>
      <c r="G9" s="63">
        <v>0</v>
      </c>
      <c r="H9" s="63">
        <v>0</v>
      </c>
      <c r="I9" s="241">
        <f t="shared" si="1"/>
        <v>0</v>
      </c>
    </row>
    <row r="10" spans="1:9" x14ac:dyDescent="0.25">
      <c r="A10" s="21">
        <v>6</v>
      </c>
      <c r="B10" s="60"/>
      <c r="C10" s="60"/>
      <c r="D10" s="32">
        <v>0</v>
      </c>
      <c r="E10" s="75">
        <v>0</v>
      </c>
      <c r="F10" s="237">
        <f t="shared" si="0"/>
        <v>0</v>
      </c>
      <c r="G10" s="63">
        <v>0</v>
      </c>
      <c r="H10" s="63">
        <v>0</v>
      </c>
      <c r="I10" s="241">
        <f t="shared" si="1"/>
        <v>0</v>
      </c>
    </row>
    <row r="11" spans="1:9" x14ac:dyDescent="0.25">
      <c r="A11" s="21">
        <v>7</v>
      </c>
      <c r="B11" s="60"/>
      <c r="C11" s="60"/>
      <c r="D11" s="32">
        <v>0</v>
      </c>
      <c r="E11" s="75">
        <v>0</v>
      </c>
      <c r="F11" s="237">
        <f t="shared" si="0"/>
        <v>0</v>
      </c>
      <c r="G11" s="63">
        <v>0</v>
      </c>
      <c r="H11" s="63">
        <v>0</v>
      </c>
      <c r="I11" s="241">
        <f t="shared" si="1"/>
        <v>0</v>
      </c>
    </row>
    <row r="12" spans="1:9" x14ac:dyDescent="0.25">
      <c r="A12" s="21">
        <v>8</v>
      </c>
      <c r="B12" s="60"/>
      <c r="C12" s="60"/>
      <c r="D12" s="32">
        <v>0</v>
      </c>
      <c r="E12" s="75">
        <v>0</v>
      </c>
      <c r="F12" s="237">
        <f t="shared" si="0"/>
        <v>0</v>
      </c>
      <c r="G12" s="63">
        <v>0</v>
      </c>
      <c r="H12" s="63">
        <v>0</v>
      </c>
      <c r="I12" s="241">
        <f t="shared" si="1"/>
        <v>0</v>
      </c>
    </row>
    <row r="13" spans="1:9" x14ac:dyDescent="0.25">
      <c r="A13" s="21">
        <v>9</v>
      </c>
      <c r="B13" s="60"/>
      <c r="C13" s="60"/>
      <c r="D13" s="32">
        <v>0</v>
      </c>
      <c r="E13" s="75">
        <v>0</v>
      </c>
      <c r="F13" s="237">
        <f t="shared" si="0"/>
        <v>0</v>
      </c>
      <c r="G13" s="63">
        <v>0</v>
      </c>
      <c r="H13" s="63">
        <v>0</v>
      </c>
      <c r="I13" s="241">
        <f t="shared" si="1"/>
        <v>0</v>
      </c>
    </row>
    <row r="14" spans="1:9" x14ac:dyDescent="0.25">
      <c r="A14" s="21">
        <v>10</v>
      </c>
      <c r="B14" s="60"/>
      <c r="C14" s="60"/>
      <c r="D14" s="32">
        <v>0</v>
      </c>
      <c r="E14" s="75">
        <v>0</v>
      </c>
      <c r="F14" s="237">
        <f t="shared" si="0"/>
        <v>0</v>
      </c>
      <c r="G14" s="63">
        <v>0</v>
      </c>
      <c r="H14" s="63">
        <v>0</v>
      </c>
      <c r="I14" s="241">
        <f t="shared" si="1"/>
        <v>0</v>
      </c>
    </row>
    <row r="15" spans="1:9" x14ac:dyDescent="0.25">
      <c r="A15" s="21">
        <v>11</v>
      </c>
      <c r="B15" s="60"/>
      <c r="C15" s="60"/>
      <c r="D15" s="32">
        <v>0</v>
      </c>
      <c r="E15" s="75">
        <v>0</v>
      </c>
      <c r="F15" s="237">
        <f t="shared" si="0"/>
        <v>0</v>
      </c>
      <c r="G15" s="63">
        <v>0</v>
      </c>
      <c r="H15" s="63">
        <v>0</v>
      </c>
      <c r="I15" s="241">
        <f t="shared" si="1"/>
        <v>0</v>
      </c>
    </row>
    <row r="16" spans="1:9" x14ac:dyDescent="0.25">
      <c r="A16" s="21">
        <v>12</v>
      </c>
      <c r="B16" s="60"/>
      <c r="C16" s="60"/>
      <c r="D16" s="32">
        <v>0</v>
      </c>
      <c r="E16" s="75">
        <v>0</v>
      </c>
      <c r="F16" s="237">
        <f t="shared" si="0"/>
        <v>0</v>
      </c>
      <c r="G16" s="63">
        <v>0</v>
      </c>
      <c r="H16" s="63">
        <v>0</v>
      </c>
      <c r="I16" s="241">
        <f t="shared" si="1"/>
        <v>0</v>
      </c>
    </row>
    <row r="17" spans="1:9" x14ac:dyDescent="0.25">
      <c r="A17" s="21">
        <v>13</v>
      </c>
      <c r="B17" s="60"/>
      <c r="C17" s="60"/>
      <c r="D17" s="32">
        <v>0</v>
      </c>
      <c r="E17" s="75">
        <v>0</v>
      </c>
      <c r="F17" s="237">
        <f t="shared" si="0"/>
        <v>0</v>
      </c>
      <c r="G17" s="63">
        <v>0</v>
      </c>
      <c r="H17" s="63">
        <v>0</v>
      </c>
      <c r="I17" s="241">
        <f t="shared" si="1"/>
        <v>0</v>
      </c>
    </row>
    <row r="18" spans="1:9" x14ac:dyDescent="0.25">
      <c r="A18" s="21">
        <v>14</v>
      </c>
      <c r="B18" s="60"/>
      <c r="C18" s="60"/>
      <c r="D18" s="32">
        <v>0</v>
      </c>
      <c r="E18" s="75">
        <v>0</v>
      </c>
      <c r="F18" s="237">
        <f t="shared" si="0"/>
        <v>0</v>
      </c>
      <c r="G18" s="63">
        <v>0</v>
      </c>
      <c r="H18" s="63">
        <v>0</v>
      </c>
      <c r="I18" s="241">
        <f t="shared" si="1"/>
        <v>0</v>
      </c>
    </row>
    <row r="19" spans="1:9" x14ac:dyDescent="0.25">
      <c r="A19" s="21">
        <v>15</v>
      </c>
      <c r="B19" s="60"/>
      <c r="C19" s="60"/>
      <c r="D19" s="32">
        <v>0</v>
      </c>
      <c r="E19" s="75">
        <v>0</v>
      </c>
      <c r="F19" s="237">
        <f t="shared" si="0"/>
        <v>0</v>
      </c>
      <c r="G19" s="63">
        <v>0</v>
      </c>
      <c r="H19" s="63">
        <v>0</v>
      </c>
      <c r="I19" s="241">
        <f t="shared" si="1"/>
        <v>0</v>
      </c>
    </row>
    <row r="20" spans="1:9" x14ac:dyDescent="0.25">
      <c r="A20" s="21">
        <v>16</v>
      </c>
      <c r="B20" s="60"/>
      <c r="C20" s="60"/>
      <c r="D20" s="32">
        <v>0</v>
      </c>
      <c r="E20" s="75">
        <v>0</v>
      </c>
      <c r="F20" s="237">
        <f t="shared" si="0"/>
        <v>0</v>
      </c>
      <c r="G20" s="63">
        <v>0</v>
      </c>
      <c r="H20" s="63">
        <v>0</v>
      </c>
      <c r="I20" s="241">
        <f t="shared" si="1"/>
        <v>0</v>
      </c>
    </row>
    <row r="21" spans="1:9" x14ac:dyDescent="0.25">
      <c r="A21" s="21">
        <v>17</v>
      </c>
      <c r="B21" s="60"/>
      <c r="C21" s="60"/>
      <c r="D21" s="32">
        <v>0</v>
      </c>
      <c r="E21" s="75">
        <v>0</v>
      </c>
      <c r="F21" s="237">
        <f t="shared" si="0"/>
        <v>0</v>
      </c>
      <c r="G21" s="63">
        <v>0</v>
      </c>
      <c r="H21" s="63">
        <v>0</v>
      </c>
      <c r="I21" s="241">
        <f t="shared" si="1"/>
        <v>0</v>
      </c>
    </row>
    <row r="22" spans="1:9" x14ac:dyDescent="0.25">
      <c r="A22" s="21">
        <v>18</v>
      </c>
      <c r="B22" s="60"/>
      <c r="C22" s="60"/>
      <c r="D22" s="32">
        <v>0</v>
      </c>
      <c r="E22" s="75">
        <v>0</v>
      </c>
      <c r="F22" s="237">
        <f t="shared" si="0"/>
        <v>0</v>
      </c>
      <c r="G22" s="63">
        <v>0</v>
      </c>
      <c r="H22" s="63">
        <v>0</v>
      </c>
      <c r="I22" s="241">
        <f t="shared" si="1"/>
        <v>0</v>
      </c>
    </row>
    <row r="23" spans="1:9" x14ac:dyDescent="0.25">
      <c r="A23" s="21">
        <v>19</v>
      </c>
      <c r="B23" s="60"/>
      <c r="C23" s="60"/>
      <c r="D23" s="32">
        <v>0</v>
      </c>
      <c r="E23" s="75">
        <v>0</v>
      </c>
      <c r="F23" s="237">
        <f t="shared" si="0"/>
        <v>0</v>
      </c>
      <c r="G23" s="63">
        <v>0</v>
      </c>
      <c r="H23" s="63">
        <v>0</v>
      </c>
      <c r="I23" s="241">
        <f t="shared" si="1"/>
        <v>0</v>
      </c>
    </row>
    <row r="24" spans="1:9" x14ac:dyDescent="0.25">
      <c r="A24" s="21">
        <v>20</v>
      </c>
      <c r="B24" s="60"/>
      <c r="C24" s="60"/>
      <c r="D24" s="32">
        <v>0</v>
      </c>
      <c r="E24" s="75">
        <v>0</v>
      </c>
      <c r="F24" s="237">
        <f t="shared" si="0"/>
        <v>0</v>
      </c>
      <c r="G24" s="63">
        <v>0</v>
      </c>
      <c r="H24" s="63">
        <v>0</v>
      </c>
      <c r="I24" s="241">
        <f t="shared" si="1"/>
        <v>0</v>
      </c>
    </row>
    <row r="25" spans="1:9" x14ac:dyDescent="0.25">
      <c r="A25" s="21">
        <v>21</v>
      </c>
      <c r="B25" s="60"/>
      <c r="C25" s="60"/>
      <c r="D25" s="32">
        <v>0</v>
      </c>
      <c r="E25" s="75">
        <v>0</v>
      </c>
      <c r="F25" s="237">
        <f t="shared" si="0"/>
        <v>0</v>
      </c>
      <c r="G25" s="63">
        <v>0</v>
      </c>
      <c r="H25" s="63">
        <v>0</v>
      </c>
      <c r="I25" s="241">
        <f t="shared" si="1"/>
        <v>0</v>
      </c>
    </row>
    <row r="26" spans="1:9" x14ac:dyDescent="0.25">
      <c r="A26" s="21">
        <v>22</v>
      </c>
      <c r="B26" s="60"/>
      <c r="C26" s="60"/>
      <c r="D26" s="32">
        <v>0</v>
      </c>
      <c r="E26" s="75">
        <v>0</v>
      </c>
      <c r="F26" s="237">
        <f t="shared" si="0"/>
        <v>0</v>
      </c>
      <c r="G26" s="63">
        <v>0</v>
      </c>
      <c r="H26" s="63">
        <v>0</v>
      </c>
      <c r="I26" s="241">
        <f t="shared" si="1"/>
        <v>0</v>
      </c>
    </row>
    <row r="27" spans="1:9" x14ac:dyDescent="0.25">
      <c r="A27" s="21">
        <v>23</v>
      </c>
      <c r="B27" s="60"/>
      <c r="C27" s="60"/>
      <c r="D27" s="32">
        <v>0</v>
      </c>
      <c r="E27" s="75">
        <v>0</v>
      </c>
      <c r="F27" s="237">
        <f t="shared" si="0"/>
        <v>0</v>
      </c>
      <c r="G27" s="63">
        <v>0</v>
      </c>
      <c r="H27" s="63">
        <v>0</v>
      </c>
      <c r="I27" s="241">
        <f t="shared" si="1"/>
        <v>0</v>
      </c>
    </row>
    <row r="28" spans="1:9" x14ac:dyDescent="0.25">
      <c r="A28" s="21">
        <v>24</v>
      </c>
      <c r="B28" s="60"/>
      <c r="C28" s="60"/>
      <c r="D28" s="32">
        <v>0</v>
      </c>
      <c r="E28" s="75">
        <v>0</v>
      </c>
      <c r="F28" s="237">
        <f t="shared" si="0"/>
        <v>0</v>
      </c>
      <c r="G28" s="63">
        <v>0</v>
      </c>
      <c r="H28" s="63">
        <v>0</v>
      </c>
      <c r="I28" s="241">
        <f t="shared" si="1"/>
        <v>0</v>
      </c>
    </row>
    <row r="29" spans="1:9" ht="13" thickBot="1" x14ac:dyDescent="0.3">
      <c r="A29" s="21">
        <v>25</v>
      </c>
      <c r="B29" s="60"/>
      <c r="C29" s="60"/>
      <c r="D29" s="194">
        <v>0</v>
      </c>
      <c r="E29" s="75">
        <v>0</v>
      </c>
      <c r="F29" s="237">
        <f t="shared" si="0"/>
        <v>0</v>
      </c>
      <c r="G29" s="169">
        <v>0</v>
      </c>
      <c r="H29" s="169">
        <v>0</v>
      </c>
      <c r="I29" s="241">
        <f t="shared" si="1"/>
        <v>0</v>
      </c>
    </row>
    <row r="30" spans="1:9" ht="16" customHeight="1" thickBot="1" x14ac:dyDescent="0.35">
      <c r="A30" s="21"/>
      <c r="B30" s="389" t="s">
        <v>7</v>
      </c>
      <c r="C30" s="389"/>
      <c r="D30" s="221">
        <f>SUM(D5:D29)</f>
        <v>0</v>
      </c>
      <c r="E30" s="167"/>
      <c r="F30" s="238">
        <f>SUM(F5:F29)</f>
        <v>0</v>
      </c>
      <c r="G30" s="236">
        <f>SUM(G5:G29)</f>
        <v>0</v>
      </c>
      <c r="H30" s="239">
        <f>SUM(H5:H29)</f>
        <v>0</v>
      </c>
      <c r="I30" s="240">
        <f>SUM(I5:I29)</f>
        <v>0</v>
      </c>
    </row>
  </sheetData>
  <sheetProtection algorithmName="SHA-512" hashValue="U/yUBMpEVKcKnkB5M6ceuY8FCQPgK217ztJdIHcvT17krWIrisd8rvkt2VVzB1TYyW1EZVKIw2AaMPiSGzS9VQ==" saltValue="9W3P8KQz9ge5NOTonDP7TA==" spinCount="100000" sheet="1" selectLockedCells="1"/>
  <mergeCells count="4">
    <mergeCell ref="B30:C30"/>
    <mergeCell ref="A2:B2"/>
    <mergeCell ref="A1:I1"/>
    <mergeCell ref="C2:I2"/>
  </mergeCells>
  <phoneticPr fontId="0" type="noConversion"/>
  <conditionalFormatting sqref="I5:I30">
    <cfRule type="cellIs" dxfId="2" priority="1" operator="notEqual">
      <formula>$F5</formula>
    </cfRule>
  </conditionalFormatting>
  <printOptions horizontalCentered="1" verticalCentered="1"/>
  <pageMargins left="0.25" right="0.25" top="0.75" bottom="0.75" header="0.3" footer="0.3"/>
  <pageSetup scale="85" orientation="landscape" r:id="rId1"/>
  <headerFooter>
    <oddHeader>&amp;CThriving Texas Families Program
Budget
Attachment to Addendum 3-Revised Exhibit G, Requested Budget Summary
&amp;RFY26</oddHead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30"/>
  <sheetViews>
    <sheetView showGridLines="0" view="pageLayout" zoomScaleNormal="100" workbookViewId="0">
      <selection activeCell="J5" sqref="J5"/>
    </sheetView>
  </sheetViews>
  <sheetFormatPr defaultColWidth="6.7265625" defaultRowHeight="12.5" x14ac:dyDescent="0.25"/>
  <cols>
    <col min="1" max="1" width="3.26953125" style="10" customWidth="1"/>
    <col min="2" max="3" width="34.1796875" style="10" customWidth="1"/>
    <col min="4" max="4" width="14.1796875" style="29" customWidth="1"/>
    <col min="5" max="5" width="8" style="76" customWidth="1"/>
    <col min="6" max="6" width="13.81640625" style="76" customWidth="1"/>
    <col min="7" max="8" width="13.81640625" style="193" customWidth="1"/>
    <col min="9" max="9" width="13.81640625" style="10" customWidth="1"/>
    <col min="10" max="16384" width="6.7265625" style="10"/>
  </cols>
  <sheetData>
    <row r="1" spans="1:9" ht="14" x14ac:dyDescent="0.3">
      <c r="A1" s="306" t="s">
        <v>86</v>
      </c>
      <c r="B1" s="307"/>
      <c r="C1" s="307"/>
      <c r="D1" s="307"/>
      <c r="E1" s="307"/>
      <c r="F1" s="307"/>
      <c r="G1" s="307"/>
      <c r="H1" s="307"/>
      <c r="I1" s="308"/>
    </row>
    <row r="2" spans="1:9" ht="13.5" customHeight="1" x14ac:dyDescent="0.3">
      <c r="A2" s="385" t="s">
        <v>1</v>
      </c>
      <c r="B2" s="385"/>
      <c r="C2" s="309">
        <f>'Summary Page'!C4</f>
        <v>0</v>
      </c>
      <c r="D2" s="392"/>
      <c r="E2" s="392"/>
      <c r="F2" s="392"/>
      <c r="G2" s="392"/>
      <c r="H2" s="392"/>
      <c r="I2" s="393"/>
    </row>
    <row r="3" spans="1:9" ht="12.75" customHeight="1" x14ac:dyDescent="0.3">
      <c r="A3" s="50"/>
      <c r="B3" s="54" t="s">
        <v>2</v>
      </c>
      <c r="C3" s="64" t="s">
        <v>3</v>
      </c>
      <c r="D3" s="41" t="s">
        <v>4</v>
      </c>
      <c r="E3" s="28" t="s">
        <v>5</v>
      </c>
      <c r="F3" s="28" t="s">
        <v>23</v>
      </c>
      <c r="G3" s="28" t="s">
        <v>24</v>
      </c>
      <c r="H3" s="28" t="s">
        <v>26</v>
      </c>
      <c r="I3" s="28" t="s">
        <v>30</v>
      </c>
    </row>
    <row r="4" spans="1:9" ht="42" x14ac:dyDescent="0.25">
      <c r="A4" s="21"/>
      <c r="B4" s="80" t="s">
        <v>111</v>
      </c>
      <c r="C4" s="80" t="s">
        <v>6</v>
      </c>
      <c r="D4" s="22" t="s">
        <v>87</v>
      </c>
      <c r="E4" s="22" t="s">
        <v>81</v>
      </c>
      <c r="F4" s="22" t="s">
        <v>185</v>
      </c>
      <c r="G4" s="22" t="s">
        <v>174</v>
      </c>
      <c r="H4" s="22" t="s">
        <v>175</v>
      </c>
      <c r="I4" s="42" t="s">
        <v>82</v>
      </c>
    </row>
    <row r="5" spans="1:9" x14ac:dyDescent="0.25">
      <c r="A5" s="21">
        <v>1</v>
      </c>
      <c r="B5" s="59"/>
      <c r="C5" s="59"/>
      <c r="D5" s="32">
        <v>0</v>
      </c>
      <c r="E5" s="75">
        <v>0</v>
      </c>
      <c r="F5" s="207">
        <f t="shared" ref="F5:F29" si="0">D5*E5</f>
        <v>0</v>
      </c>
      <c r="G5" s="145">
        <v>0</v>
      </c>
      <c r="H5" s="145">
        <v>0</v>
      </c>
      <c r="I5" s="43">
        <f t="shared" ref="I5:I29" si="1">G5+H5</f>
        <v>0</v>
      </c>
    </row>
    <row r="6" spans="1:9" x14ac:dyDescent="0.25">
      <c r="A6" s="21">
        <v>2</v>
      </c>
      <c r="B6" s="59"/>
      <c r="C6" s="59"/>
      <c r="D6" s="32">
        <v>0</v>
      </c>
      <c r="E6" s="75">
        <v>0</v>
      </c>
      <c r="F6" s="207">
        <f t="shared" si="0"/>
        <v>0</v>
      </c>
      <c r="G6" s="145">
        <v>0</v>
      </c>
      <c r="H6" s="145">
        <v>0</v>
      </c>
      <c r="I6" s="43">
        <f t="shared" si="1"/>
        <v>0</v>
      </c>
    </row>
    <row r="7" spans="1:9" x14ac:dyDescent="0.25">
      <c r="A7" s="21">
        <v>3</v>
      </c>
      <c r="B7" s="59"/>
      <c r="C7" s="59"/>
      <c r="D7" s="32">
        <v>0</v>
      </c>
      <c r="E7" s="75">
        <v>0</v>
      </c>
      <c r="F7" s="207">
        <f t="shared" si="0"/>
        <v>0</v>
      </c>
      <c r="G7" s="145">
        <v>0</v>
      </c>
      <c r="H7" s="145">
        <v>0</v>
      </c>
      <c r="I7" s="43">
        <f t="shared" si="1"/>
        <v>0</v>
      </c>
    </row>
    <row r="8" spans="1:9" x14ac:dyDescent="0.25">
      <c r="A8" s="21">
        <v>4</v>
      </c>
      <c r="B8" s="59"/>
      <c r="C8" s="59"/>
      <c r="D8" s="32">
        <v>0</v>
      </c>
      <c r="E8" s="75">
        <v>0</v>
      </c>
      <c r="F8" s="207">
        <f t="shared" si="0"/>
        <v>0</v>
      </c>
      <c r="G8" s="145">
        <v>0</v>
      </c>
      <c r="H8" s="145">
        <v>0</v>
      </c>
      <c r="I8" s="43">
        <f t="shared" si="1"/>
        <v>0</v>
      </c>
    </row>
    <row r="9" spans="1:9" x14ac:dyDescent="0.25">
      <c r="A9" s="21">
        <v>5</v>
      </c>
      <c r="B9" s="59"/>
      <c r="C9" s="59"/>
      <c r="D9" s="32">
        <v>0</v>
      </c>
      <c r="E9" s="75">
        <v>0</v>
      </c>
      <c r="F9" s="207">
        <f t="shared" si="0"/>
        <v>0</v>
      </c>
      <c r="G9" s="145">
        <v>0</v>
      </c>
      <c r="H9" s="145">
        <v>0</v>
      </c>
      <c r="I9" s="43">
        <v>0</v>
      </c>
    </row>
    <row r="10" spans="1:9" x14ac:dyDescent="0.25">
      <c r="A10" s="21">
        <v>6</v>
      </c>
      <c r="B10" s="60"/>
      <c r="C10" s="60"/>
      <c r="D10" s="32">
        <v>0</v>
      </c>
      <c r="E10" s="75">
        <v>0</v>
      </c>
      <c r="F10" s="207">
        <f t="shared" si="0"/>
        <v>0</v>
      </c>
      <c r="G10" s="145">
        <v>0</v>
      </c>
      <c r="H10" s="145">
        <v>0</v>
      </c>
      <c r="I10" s="43">
        <f t="shared" si="1"/>
        <v>0</v>
      </c>
    </row>
    <row r="11" spans="1:9" x14ac:dyDescent="0.25">
      <c r="A11" s="21">
        <v>7</v>
      </c>
      <c r="B11" s="60"/>
      <c r="C11" s="60"/>
      <c r="D11" s="32">
        <v>0</v>
      </c>
      <c r="E11" s="75">
        <v>0</v>
      </c>
      <c r="F11" s="207">
        <f t="shared" si="0"/>
        <v>0</v>
      </c>
      <c r="G11" s="145">
        <v>0</v>
      </c>
      <c r="H11" s="145">
        <v>0</v>
      </c>
      <c r="I11" s="43">
        <f t="shared" si="1"/>
        <v>0</v>
      </c>
    </row>
    <row r="12" spans="1:9" x14ac:dyDescent="0.25">
      <c r="A12" s="21">
        <v>8</v>
      </c>
      <c r="B12" s="60"/>
      <c r="C12" s="60"/>
      <c r="D12" s="32">
        <v>0</v>
      </c>
      <c r="E12" s="75">
        <v>0</v>
      </c>
      <c r="F12" s="207">
        <f t="shared" si="0"/>
        <v>0</v>
      </c>
      <c r="G12" s="145">
        <v>0</v>
      </c>
      <c r="H12" s="145">
        <v>0</v>
      </c>
      <c r="I12" s="43">
        <f t="shared" si="1"/>
        <v>0</v>
      </c>
    </row>
    <row r="13" spans="1:9" x14ac:dyDescent="0.25">
      <c r="A13" s="21">
        <v>9</v>
      </c>
      <c r="B13" s="60"/>
      <c r="C13" s="60"/>
      <c r="D13" s="32">
        <v>0</v>
      </c>
      <c r="E13" s="75">
        <v>0</v>
      </c>
      <c r="F13" s="207">
        <f t="shared" si="0"/>
        <v>0</v>
      </c>
      <c r="G13" s="145">
        <v>0</v>
      </c>
      <c r="H13" s="145">
        <v>0</v>
      </c>
      <c r="I13" s="43">
        <f t="shared" si="1"/>
        <v>0</v>
      </c>
    </row>
    <row r="14" spans="1:9" x14ac:dyDescent="0.25">
      <c r="A14" s="21">
        <v>10</v>
      </c>
      <c r="B14" s="60"/>
      <c r="C14" s="60"/>
      <c r="D14" s="32">
        <v>0</v>
      </c>
      <c r="E14" s="75">
        <v>0</v>
      </c>
      <c r="F14" s="207">
        <f t="shared" si="0"/>
        <v>0</v>
      </c>
      <c r="G14" s="145">
        <v>0</v>
      </c>
      <c r="H14" s="145">
        <v>0</v>
      </c>
      <c r="I14" s="43">
        <f t="shared" si="1"/>
        <v>0</v>
      </c>
    </row>
    <row r="15" spans="1:9" x14ac:dyDescent="0.25">
      <c r="A15" s="21">
        <v>11</v>
      </c>
      <c r="B15" s="60"/>
      <c r="C15" s="60"/>
      <c r="D15" s="32">
        <v>0</v>
      </c>
      <c r="E15" s="75">
        <v>0</v>
      </c>
      <c r="F15" s="207">
        <f t="shared" si="0"/>
        <v>0</v>
      </c>
      <c r="G15" s="145">
        <v>0</v>
      </c>
      <c r="H15" s="145">
        <v>0</v>
      </c>
      <c r="I15" s="43">
        <f t="shared" si="1"/>
        <v>0</v>
      </c>
    </row>
    <row r="16" spans="1:9" x14ac:dyDescent="0.25">
      <c r="A16" s="21">
        <v>12</v>
      </c>
      <c r="B16" s="60"/>
      <c r="C16" s="60"/>
      <c r="D16" s="32">
        <v>0</v>
      </c>
      <c r="E16" s="75">
        <v>0</v>
      </c>
      <c r="F16" s="207">
        <f t="shared" si="0"/>
        <v>0</v>
      </c>
      <c r="G16" s="145">
        <v>0</v>
      </c>
      <c r="H16" s="145">
        <v>0</v>
      </c>
      <c r="I16" s="43">
        <f t="shared" si="1"/>
        <v>0</v>
      </c>
    </row>
    <row r="17" spans="1:9" x14ac:dyDescent="0.25">
      <c r="A17" s="21">
        <v>13</v>
      </c>
      <c r="B17" s="60"/>
      <c r="C17" s="60"/>
      <c r="D17" s="32">
        <v>0</v>
      </c>
      <c r="E17" s="75">
        <v>0</v>
      </c>
      <c r="F17" s="207">
        <f t="shared" si="0"/>
        <v>0</v>
      </c>
      <c r="G17" s="145">
        <v>0</v>
      </c>
      <c r="H17" s="145">
        <v>0</v>
      </c>
      <c r="I17" s="43">
        <f t="shared" si="1"/>
        <v>0</v>
      </c>
    </row>
    <row r="18" spans="1:9" x14ac:dyDescent="0.25">
      <c r="A18" s="21">
        <v>14</v>
      </c>
      <c r="B18" s="60"/>
      <c r="C18" s="60"/>
      <c r="D18" s="32">
        <v>0</v>
      </c>
      <c r="E18" s="75">
        <v>0</v>
      </c>
      <c r="F18" s="207">
        <f t="shared" si="0"/>
        <v>0</v>
      </c>
      <c r="G18" s="145">
        <v>0</v>
      </c>
      <c r="H18" s="145">
        <v>0</v>
      </c>
      <c r="I18" s="43">
        <f t="shared" si="1"/>
        <v>0</v>
      </c>
    </row>
    <row r="19" spans="1:9" x14ac:dyDescent="0.25">
      <c r="A19" s="21">
        <v>15</v>
      </c>
      <c r="B19" s="60"/>
      <c r="C19" s="60"/>
      <c r="D19" s="32">
        <v>0</v>
      </c>
      <c r="E19" s="75">
        <v>0</v>
      </c>
      <c r="F19" s="207">
        <f t="shared" si="0"/>
        <v>0</v>
      </c>
      <c r="G19" s="145">
        <v>0</v>
      </c>
      <c r="H19" s="145">
        <v>0</v>
      </c>
      <c r="I19" s="43">
        <f t="shared" si="1"/>
        <v>0</v>
      </c>
    </row>
    <row r="20" spans="1:9" x14ac:dyDescent="0.25">
      <c r="A20" s="21">
        <v>16</v>
      </c>
      <c r="B20" s="60"/>
      <c r="C20" s="60"/>
      <c r="D20" s="32">
        <v>0</v>
      </c>
      <c r="E20" s="75">
        <v>0</v>
      </c>
      <c r="F20" s="207">
        <f t="shared" si="0"/>
        <v>0</v>
      </c>
      <c r="G20" s="145">
        <v>0</v>
      </c>
      <c r="H20" s="145">
        <v>0</v>
      </c>
      <c r="I20" s="43">
        <f t="shared" si="1"/>
        <v>0</v>
      </c>
    </row>
    <row r="21" spans="1:9" x14ac:dyDescent="0.25">
      <c r="A21" s="21">
        <v>17</v>
      </c>
      <c r="B21" s="60"/>
      <c r="C21" s="60"/>
      <c r="D21" s="32">
        <v>0</v>
      </c>
      <c r="E21" s="75">
        <v>0</v>
      </c>
      <c r="F21" s="207">
        <f t="shared" si="0"/>
        <v>0</v>
      </c>
      <c r="G21" s="145">
        <v>0</v>
      </c>
      <c r="H21" s="145">
        <v>0</v>
      </c>
      <c r="I21" s="43">
        <f t="shared" si="1"/>
        <v>0</v>
      </c>
    </row>
    <row r="22" spans="1:9" x14ac:dyDescent="0.25">
      <c r="A22" s="21">
        <v>18</v>
      </c>
      <c r="B22" s="60"/>
      <c r="C22" s="60"/>
      <c r="D22" s="32">
        <v>0</v>
      </c>
      <c r="E22" s="75">
        <v>0</v>
      </c>
      <c r="F22" s="207">
        <f t="shared" si="0"/>
        <v>0</v>
      </c>
      <c r="G22" s="145">
        <v>0</v>
      </c>
      <c r="H22" s="145">
        <v>0</v>
      </c>
      <c r="I22" s="43">
        <f t="shared" si="1"/>
        <v>0</v>
      </c>
    </row>
    <row r="23" spans="1:9" x14ac:dyDescent="0.25">
      <c r="A23" s="21">
        <v>19</v>
      </c>
      <c r="B23" s="60"/>
      <c r="C23" s="60"/>
      <c r="D23" s="32">
        <v>0</v>
      </c>
      <c r="E23" s="75">
        <v>0</v>
      </c>
      <c r="F23" s="207">
        <f t="shared" si="0"/>
        <v>0</v>
      </c>
      <c r="G23" s="145">
        <v>0</v>
      </c>
      <c r="H23" s="145">
        <v>0</v>
      </c>
      <c r="I23" s="43">
        <f t="shared" si="1"/>
        <v>0</v>
      </c>
    </row>
    <row r="24" spans="1:9" x14ac:dyDescent="0.25">
      <c r="A24" s="21">
        <v>20</v>
      </c>
      <c r="B24" s="60"/>
      <c r="C24" s="60"/>
      <c r="D24" s="32">
        <v>0</v>
      </c>
      <c r="E24" s="75">
        <v>0</v>
      </c>
      <c r="F24" s="207">
        <f t="shared" si="0"/>
        <v>0</v>
      </c>
      <c r="G24" s="145">
        <v>0</v>
      </c>
      <c r="H24" s="145">
        <v>0</v>
      </c>
      <c r="I24" s="43">
        <f t="shared" si="1"/>
        <v>0</v>
      </c>
    </row>
    <row r="25" spans="1:9" x14ac:dyDescent="0.25">
      <c r="A25" s="21">
        <v>21</v>
      </c>
      <c r="B25" s="60"/>
      <c r="C25" s="60"/>
      <c r="D25" s="32">
        <v>0</v>
      </c>
      <c r="E25" s="75">
        <v>0</v>
      </c>
      <c r="F25" s="207">
        <f t="shared" si="0"/>
        <v>0</v>
      </c>
      <c r="G25" s="145">
        <v>0</v>
      </c>
      <c r="H25" s="145">
        <v>0</v>
      </c>
      <c r="I25" s="43">
        <f t="shared" si="1"/>
        <v>0</v>
      </c>
    </row>
    <row r="26" spans="1:9" x14ac:dyDescent="0.25">
      <c r="A26" s="21">
        <v>22</v>
      </c>
      <c r="B26" s="60"/>
      <c r="C26" s="60"/>
      <c r="D26" s="32">
        <v>0</v>
      </c>
      <c r="E26" s="75">
        <v>0</v>
      </c>
      <c r="F26" s="207">
        <f t="shared" si="0"/>
        <v>0</v>
      </c>
      <c r="G26" s="145">
        <v>0</v>
      </c>
      <c r="H26" s="145">
        <v>0</v>
      </c>
      <c r="I26" s="43">
        <f t="shared" si="1"/>
        <v>0</v>
      </c>
    </row>
    <row r="27" spans="1:9" x14ac:dyDescent="0.25">
      <c r="A27" s="21">
        <v>23</v>
      </c>
      <c r="B27" s="60"/>
      <c r="C27" s="60"/>
      <c r="D27" s="32">
        <v>0</v>
      </c>
      <c r="E27" s="75">
        <v>0</v>
      </c>
      <c r="F27" s="207">
        <f t="shared" si="0"/>
        <v>0</v>
      </c>
      <c r="G27" s="145">
        <v>0</v>
      </c>
      <c r="H27" s="145">
        <v>0</v>
      </c>
      <c r="I27" s="43">
        <f t="shared" si="1"/>
        <v>0</v>
      </c>
    </row>
    <row r="28" spans="1:9" x14ac:dyDescent="0.25">
      <c r="A28" s="21">
        <v>24</v>
      </c>
      <c r="B28" s="60"/>
      <c r="C28" s="60"/>
      <c r="D28" s="32">
        <v>0</v>
      </c>
      <c r="E28" s="75">
        <v>0</v>
      </c>
      <c r="F28" s="207">
        <f t="shared" si="0"/>
        <v>0</v>
      </c>
      <c r="G28" s="145">
        <v>0</v>
      </c>
      <c r="H28" s="145">
        <v>0</v>
      </c>
      <c r="I28" s="43">
        <f t="shared" si="1"/>
        <v>0</v>
      </c>
    </row>
    <row r="29" spans="1:9" ht="13" thickBot="1" x14ac:dyDescent="0.3">
      <c r="A29" s="21">
        <v>25</v>
      </c>
      <c r="B29" s="60"/>
      <c r="C29" s="60"/>
      <c r="D29" s="168">
        <v>0</v>
      </c>
      <c r="E29" s="75">
        <v>0</v>
      </c>
      <c r="F29" s="207">
        <f t="shared" si="0"/>
        <v>0</v>
      </c>
      <c r="G29" s="253">
        <v>0</v>
      </c>
      <c r="H29" s="253">
        <v>0</v>
      </c>
      <c r="I29" s="43">
        <f t="shared" si="1"/>
        <v>0</v>
      </c>
    </row>
    <row r="30" spans="1:9" ht="13.5" thickBot="1" x14ac:dyDescent="0.35">
      <c r="A30" s="384" t="s">
        <v>7</v>
      </c>
      <c r="B30" s="389"/>
      <c r="C30" s="391"/>
      <c r="D30" s="221">
        <f>SUM(D5:D29)</f>
        <v>0</v>
      </c>
      <c r="E30" s="192"/>
      <c r="F30" s="166">
        <f>SUM(F5:F29)</f>
        <v>0</v>
      </c>
      <c r="G30" s="166">
        <f>SUM(G5:G29)</f>
        <v>0</v>
      </c>
      <c r="H30" s="166">
        <f>SUM(H5:H29)</f>
        <v>0</v>
      </c>
      <c r="I30" s="170">
        <f>SUM(I5:I29)</f>
        <v>0</v>
      </c>
    </row>
  </sheetData>
  <sheetProtection algorithmName="SHA-512" hashValue="V49tnUfJ5pPkeCqjo0CgUyhAIoOa1HFZ9XtwX2LCN9PaubPhHfApJXRQ+dC5B3dI2giMo8T3WHFijh5yHbzRfQ==" saltValue="NJoaP7ufXjse1j3DlpiqeQ==" spinCount="100000" sheet="1" selectLockedCells="1"/>
  <mergeCells count="4">
    <mergeCell ref="A30:C30"/>
    <mergeCell ref="A2:B2"/>
    <mergeCell ref="A1:I1"/>
    <mergeCell ref="C2:I2"/>
  </mergeCells>
  <phoneticPr fontId="23" type="noConversion"/>
  <conditionalFormatting sqref="I5:I30">
    <cfRule type="cellIs" dxfId="1" priority="1" operator="notEqual">
      <formula>$F5</formula>
    </cfRule>
  </conditionalFormatting>
  <printOptions horizontalCentered="1" verticalCentered="1" gridLinesSet="0"/>
  <pageMargins left="0.25" right="0.25" top="0.75" bottom="0.75" header="0.3" footer="0.3"/>
  <pageSetup scale="91" fitToWidth="0" fitToHeight="0" orientation="landscape" r:id="rId1"/>
  <headerFooter>
    <oddHeader>&amp;CThriving Texas Families Program
Budget
Attachment to Addendum 3-Revised Exhibit G, Requested Budget Summary&amp;RFY26</oddHead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I31"/>
  <sheetViews>
    <sheetView showGridLines="0" view="pageLayout" zoomScaleNormal="100" workbookViewId="0">
      <selection activeCell="J5" sqref="J5"/>
    </sheetView>
  </sheetViews>
  <sheetFormatPr defaultColWidth="5.453125" defaultRowHeight="13" x14ac:dyDescent="0.3"/>
  <cols>
    <col min="1" max="1" width="3.26953125" style="10" customWidth="1"/>
    <col min="2" max="3" width="35.54296875" style="1" customWidth="1"/>
    <col min="4" max="4" width="15.54296875" style="3" customWidth="1"/>
    <col min="5" max="5" width="8.54296875" style="79" customWidth="1"/>
    <col min="6" max="6" width="12.7265625" style="79" customWidth="1"/>
    <col min="7" max="8" width="12.7265625" style="197" customWidth="1"/>
    <col min="9" max="9" width="12.7265625" style="1" customWidth="1"/>
    <col min="10" max="16384" width="5.453125" style="1"/>
  </cols>
  <sheetData>
    <row r="1" spans="1:9" ht="14" x14ac:dyDescent="0.3">
      <c r="A1" s="306" t="s">
        <v>144</v>
      </c>
      <c r="B1" s="307"/>
      <c r="C1" s="307"/>
      <c r="D1" s="307"/>
      <c r="E1" s="307"/>
      <c r="F1" s="307"/>
      <c r="G1" s="307"/>
      <c r="H1" s="307"/>
      <c r="I1" s="308"/>
    </row>
    <row r="2" spans="1:9" s="10" customFormat="1" ht="13.5" customHeight="1" x14ac:dyDescent="0.3">
      <c r="A2" s="385" t="s">
        <v>1</v>
      </c>
      <c r="B2" s="385"/>
      <c r="C2" s="386">
        <f>'Summary Page'!C4</f>
        <v>0</v>
      </c>
      <c r="D2" s="387"/>
      <c r="E2" s="387"/>
      <c r="F2" s="387"/>
      <c r="G2" s="387"/>
      <c r="H2" s="387"/>
      <c r="I2" s="388"/>
    </row>
    <row r="3" spans="1:9" x14ac:dyDescent="0.3">
      <c r="A3" s="69"/>
      <c r="B3" s="70" t="s">
        <v>2</v>
      </c>
      <c r="C3" s="70" t="s">
        <v>3</v>
      </c>
      <c r="D3" s="70" t="s">
        <v>4</v>
      </c>
      <c r="E3" s="70" t="s">
        <v>5</v>
      </c>
      <c r="F3" s="70" t="s">
        <v>23</v>
      </c>
      <c r="G3" s="70" t="s">
        <v>24</v>
      </c>
      <c r="H3" s="70" t="s">
        <v>26</v>
      </c>
      <c r="I3" s="71" t="s">
        <v>30</v>
      </c>
    </row>
    <row r="4" spans="1:9" s="4" customFormat="1" ht="60" customHeight="1" x14ac:dyDescent="0.3">
      <c r="A4" s="46"/>
      <c r="B4" s="22" t="s">
        <v>109</v>
      </c>
      <c r="C4" s="22" t="s">
        <v>6</v>
      </c>
      <c r="D4" s="22" t="s">
        <v>88</v>
      </c>
      <c r="E4" s="22" t="s">
        <v>81</v>
      </c>
      <c r="F4" s="22" t="s">
        <v>185</v>
      </c>
      <c r="G4" s="22" t="s">
        <v>174</v>
      </c>
      <c r="H4" s="22" t="s">
        <v>175</v>
      </c>
      <c r="I4" s="23" t="s">
        <v>89</v>
      </c>
    </row>
    <row r="5" spans="1:9" x14ac:dyDescent="0.3">
      <c r="A5" s="21">
        <v>1</v>
      </c>
      <c r="B5" s="59"/>
      <c r="C5" s="59"/>
      <c r="D5" s="65">
        <v>0</v>
      </c>
      <c r="E5" s="75">
        <v>0</v>
      </c>
      <c r="F5" s="242">
        <f t="shared" ref="F5:F29" si="0">SUM(D5*E5)</f>
        <v>0</v>
      </c>
      <c r="G5" s="145">
        <v>0</v>
      </c>
      <c r="H5" s="145">
        <v>0</v>
      </c>
      <c r="I5" s="43">
        <f>G5+H5</f>
        <v>0</v>
      </c>
    </row>
    <row r="6" spans="1:9" x14ac:dyDescent="0.3">
      <c r="A6" s="21">
        <v>2</v>
      </c>
      <c r="B6" s="59"/>
      <c r="C6" s="59"/>
      <c r="D6" s="65">
        <v>0</v>
      </c>
      <c r="E6" s="75">
        <v>0</v>
      </c>
      <c r="F6" s="242">
        <f t="shared" si="0"/>
        <v>0</v>
      </c>
      <c r="G6" s="145">
        <v>0</v>
      </c>
      <c r="H6" s="145">
        <v>0</v>
      </c>
      <c r="I6" s="43">
        <f t="shared" ref="I6:I30" si="1">G6+H6</f>
        <v>0</v>
      </c>
    </row>
    <row r="7" spans="1:9" x14ac:dyDescent="0.3">
      <c r="A7" s="21">
        <v>3</v>
      </c>
      <c r="B7" s="59"/>
      <c r="C7" s="59"/>
      <c r="D7" s="65">
        <v>0</v>
      </c>
      <c r="E7" s="75">
        <v>0</v>
      </c>
      <c r="F7" s="242">
        <f t="shared" si="0"/>
        <v>0</v>
      </c>
      <c r="G7" s="145">
        <v>0</v>
      </c>
      <c r="H7" s="145">
        <v>0</v>
      </c>
      <c r="I7" s="43">
        <f t="shared" si="1"/>
        <v>0</v>
      </c>
    </row>
    <row r="8" spans="1:9" x14ac:dyDescent="0.3">
      <c r="A8" s="21">
        <v>4</v>
      </c>
      <c r="B8" s="59"/>
      <c r="C8" s="59"/>
      <c r="D8" s="65">
        <v>0</v>
      </c>
      <c r="E8" s="75">
        <v>0</v>
      </c>
      <c r="F8" s="242">
        <f t="shared" si="0"/>
        <v>0</v>
      </c>
      <c r="G8" s="145">
        <v>0</v>
      </c>
      <c r="H8" s="145">
        <v>0</v>
      </c>
      <c r="I8" s="43">
        <f t="shared" si="1"/>
        <v>0</v>
      </c>
    </row>
    <row r="9" spans="1:9" x14ac:dyDescent="0.3">
      <c r="A9" s="21">
        <v>5</v>
      </c>
      <c r="B9" s="59"/>
      <c r="C9" s="59"/>
      <c r="D9" s="65">
        <v>0</v>
      </c>
      <c r="E9" s="75">
        <v>0</v>
      </c>
      <c r="F9" s="242">
        <f t="shared" si="0"/>
        <v>0</v>
      </c>
      <c r="G9" s="145">
        <v>0</v>
      </c>
      <c r="H9" s="145">
        <v>0</v>
      </c>
      <c r="I9" s="43">
        <f t="shared" si="1"/>
        <v>0</v>
      </c>
    </row>
    <row r="10" spans="1:9" x14ac:dyDescent="0.3">
      <c r="A10" s="21">
        <v>6</v>
      </c>
      <c r="B10" s="59"/>
      <c r="C10" s="59"/>
      <c r="D10" s="65">
        <v>0</v>
      </c>
      <c r="E10" s="75">
        <v>0</v>
      </c>
      <c r="F10" s="242">
        <f t="shared" si="0"/>
        <v>0</v>
      </c>
      <c r="G10" s="145">
        <v>0</v>
      </c>
      <c r="H10" s="145">
        <v>0</v>
      </c>
      <c r="I10" s="43">
        <f t="shared" si="1"/>
        <v>0</v>
      </c>
    </row>
    <row r="11" spans="1:9" x14ac:dyDescent="0.3">
      <c r="A11" s="21">
        <v>7</v>
      </c>
      <c r="B11" s="59"/>
      <c r="C11" s="59"/>
      <c r="D11" s="65">
        <v>0</v>
      </c>
      <c r="E11" s="75">
        <v>0</v>
      </c>
      <c r="F11" s="242">
        <f t="shared" si="0"/>
        <v>0</v>
      </c>
      <c r="G11" s="145">
        <v>0</v>
      </c>
      <c r="H11" s="145">
        <v>0</v>
      </c>
      <c r="I11" s="43">
        <f t="shared" si="1"/>
        <v>0</v>
      </c>
    </row>
    <row r="12" spans="1:9" x14ac:dyDescent="0.3">
      <c r="A12" s="21">
        <v>8</v>
      </c>
      <c r="B12" s="59"/>
      <c r="C12" s="59"/>
      <c r="D12" s="65">
        <v>0</v>
      </c>
      <c r="E12" s="75">
        <v>0</v>
      </c>
      <c r="F12" s="242">
        <f t="shared" si="0"/>
        <v>0</v>
      </c>
      <c r="G12" s="145">
        <v>0</v>
      </c>
      <c r="H12" s="145">
        <v>0</v>
      </c>
      <c r="I12" s="43">
        <f t="shared" si="1"/>
        <v>0</v>
      </c>
    </row>
    <row r="13" spans="1:9" x14ac:dyDescent="0.3">
      <c r="A13" s="21">
        <v>9</v>
      </c>
      <c r="B13" s="59"/>
      <c r="C13" s="59"/>
      <c r="D13" s="65">
        <v>0</v>
      </c>
      <c r="E13" s="75">
        <v>0</v>
      </c>
      <c r="F13" s="242">
        <f t="shared" si="0"/>
        <v>0</v>
      </c>
      <c r="G13" s="145">
        <v>0</v>
      </c>
      <c r="H13" s="145">
        <v>0</v>
      </c>
      <c r="I13" s="43">
        <f t="shared" si="1"/>
        <v>0</v>
      </c>
    </row>
    <row r="14" spans="1:9" x14ac:dyDescent="0.3">
      <c r="A14" s="21">
        <v>10</v>
      </c>
      <c r="B14" s="59"/>
      <c r="C14" s="59"/>
      <c r="D14" s="65">
        <v>0</v>
      </c>
      <c r="E14" s="75">
        <v>0</v>
      </c>
      <c r="F14" s="242">
        <f t="shared" si="0"/>
        <v>0</v>
      </c>
      <c r="G14" s="145">
        <v>0</v>
      </c>
      <c r="H14" s="145">
        <v>0</v>
      </c>
      <c r="I14" s="43">
        <f t="shared" si="1"/>
        <v>0</v>
      </c>
    </row>
    <row r="15" spans="1:9" x14ac:dyDescent="0.3">
      <c r="A15" s="21">
        <v>11</v>
      </c>
      <c r="B15" s="59"/>
      <c r="C15" s="59"/>
      <c r="D15" s="65">
        <v>0</v>
      </c>
      <c r="E15" s="75">
        <v>0</v>
      </c>
      <c r="F15" s="242">
        <f t="shared" si="0"/>
        <v>0</v>
      </c>
      <c r="G15" s="145">
        <v>0</v>
      </c>
      <c r="H15" s="145">
        <v>0</v>
      </c>
      <c r="I15" s="43">
        <f t="shared" si="1"/>
        <v>0</v>
      </c>
    </row>
    <row r="16" spans="1:9" x14ac:dyDescent="0.3">
      <c r="A16" s="21">
        <v>12</v>
      </c>
      <c r="B16" s="59"/>
      <c r="C16" s="59"/>
      <c r="D16" s="65">
        <v>0</v>
      </c>
      <c r="E16" s="75">
        <v>0</v>
      </c>
      <c r="F16" s="242">
        <f t="shared" si="0"/>
        <v>0</v>
      </c>
      <c r="G16" s="145">
        <v>0</v>
      </c>
      <c r="H16" s="145">
        <v>0</v>
      </c>
      <c r="I16" s="43">
        <f t="shared" si="1"/>
        <v>0</v>
      </c>
    </row>
    <row r="17" spans="1:9" x14ac:dyDescent="0.3">
      <c r="A17" s="21">
        <v>13</v>
      </c>
      <c r="B17" s="59"/>
      <c r="C17" s="59"/>
      <c r="D17" s="65">
        <v>0</v>
      </c>
      <c r="E17" s="75">
        <v>0</v>
      </c>
      <c r="F17" s="242">
        <f t="shared" si="0"/>
        <v>0</v>
      </c>
      <c r="G17" s="145">
        <v>0</v>
      </c>
      <c r="H17" s="145">
        <v>0</v>
      </c>
      <c r="I17" s="43">
        <f t="shared" si="1"/>
        <v>0</v>
      </c>
    </row>
    <row r="18" spans="1:9" x14ac:dyDescent="0.3">
      <c r="A18" s="21">
        <v>14</v>
      </c>
      <c r="B18" s="59"/>
      <c r="C18" s="59"/>
      <c r="D18" s="65">
        <v>0</v>
      </c>
      <c r="E18" s="75">
        <v>0</v>
      </c>
      <c r="F18" s="242">
        <f t="shared" si="0"/>
        <v>0</v>
      </c>
      <c r="G18" s="145">
        <v>0</v>
      </c>
      <c r="H18" s="145">
        <v>0</v>
      </c>
      <c r="I18" s="43">
        <f t="shared" si="1"/>
        <v>0</v>
      </c>
    </row>
    <row r="19" spans="1:9" x14ac:dyDescent="0.3">
      <c r="A19" s="21">
        <v>15</v>
      </c>
      <c r="B19" s="59"/>
      <c r="C19" s="59"/>
      <c r="D19" s="65">
        <v>0</v>
      </c>
      <c r="E19" s="75">
        <v>0</v>
      </c>
      <c r="F19" s="242">
        <f t="shared" si="0"/>
        <v>0</v>
      </c>
      <c r="G19" s="145">
        <v>0</v>
      </c>
      <c r="H19" s="145">
        <v>0</v>
      </c>
      <c r="I19" s="43">
        <f t="shared" si="1"/>
        <v>0</v>
      </c>
    </row>
    <row r="20" spans="1:9" x14ac:dyDescent="0.3">
      <c r="A20" s="21">
        <v>16</v>
      </c>
      <c r="B20" s="59"/>
      <c r="C20" s="59"/>
      <c r="D20" s="65">
        <v>0</v>
      </c>
      <c r="E20" s="75">
        <v>0</v>
      </c>
      <c r="F20" s="242">
        <f t="shared" si="0"/>
        <v>0</v>
      </c>
      <c r="G20" s="145">
        <v>0</v>
      </c>
      <c r="H20" s="145">
        <v>0</v>
      </c>
      <c r="I20" s="43">
        <f t="shared" si="1"/>
        <v>0</v>
      </c>
    </row>
    <row r="21" spans="1:9" x14ac:dyDescent="0.3">
      <c r="A21" s="21">
        <v>17</v>
      </c>
      <c r="B21" s="59"/>
      <c r="C21" s="59"/>
      <c r="D21" s="65">
        <v>0</v>
      </c>
      <c r="E21" s="75">
        <v>0</v>
      </c>
      <c r="F21" s="242">
        <f t="shared" si="0"/>
        <v>0</v>
      </c>
      <c r="G21" s="145">
        <v>0</v>
      </c>
      <c r="H21" s="145">
        <v>0</v>
      </c>
      <c r="I21" s="43">
        <f t="shared" si="1"/>
        <v>0</v>
      </c>
    </row>
    <row r="22" spans="1:9" x14ac:dyDescent="0.3">
      <c r="A22" s="21">
        <v>18</v>
      </c>
      <c r="B22" s="59"/>
      <c r="C22" s="59"/>
      <c r="D22" s="65">
        <v>0</v>
      </c>
      <c r="E22" s="75">
        <v>0</v>
      </c>
      <c r="F22" s="242">
        <f t="shared" si="0"/>
        <v>0</v>
      </c>
      <c r="G22" s="145">
        <v>0</v>
      </c>
      <c r="H22" s="145">
        <v>0</v>
      </c>
      <c r="I22" s="43">
        <f t="shared" si="1"/>
        <v>0</v>
      </c>
    </row>
    <row r="23" spans="1:9" x14ac:dyDescent="0.3">
      <c r="A23" s="21">
        <v>19</v>
      </c>
      <c r="B23" s="59"/>
      <c r="C23" s="59"/>
      <c r="D23" s="65">
        <v>0</v>
      </c>
      <c r="E23" s="75">
        <v>0</v>
      </c>
      <c r="F23" s="242">
        <f t="shared" si="0"/>
        <v>0</v>
      </c>
      <c r="G23" s="145">
        <v>0</v>
      </c>
      <c r="H23" s="145">
        <v>0</v>
      </c>
      <c r="I23" s="43">
        <f t="shared" si="1"/>
        <v>0</v>
      </c>
    </row>
    <row r="24" spans="1:9" x14ac:dyDescent="0.3">
      <c r="A24" s="21">
        <v>20</v>
      </c>
      <c r="B24" s="59"/>
      <c r="C24" s="59"/>
      <c r="D24" s="65">
        <v>0</v>
      </c>
      <c r="E24" s="75">
        <v>0</v>
      </c>
      <c r="F24" s="242">
        <f t="shared" si="0"/>
        <v>0</v>
      </c>
      <c r="G24" s="145">
        <v>0</v>
      </c>
      <c r="H24" s="145">
        <v>0</v>
      </c>
      <c r="I24" s="43">
        <f t="shared" si="1"/>
        <v>0</v>
      </c>
    </row>
    <row r="25" spans="1:9" x14ac:dyDescent="0.3">
      <c r="A25" s="21">
        <v>21</v>
      </c>
      <c r="B25" s="60"/>
      <c r="C25" s="60"/>
      <c r="D25" s="65">
        <v>0</v>
      </c>
      <c r="E25" s="75">
        <v>0</v>
      </c>
      <c r="F25" s="242">
        <f t="shared" si="0"/>
        <v>0</v>
      </c>
      <c r="G25" s="145">
        <v>0</v>
      </c>
      <c r="H25" s="145">
        <v>0</v>
      </c>
      <c r="I25" s="43">
        <f t="shared" si="1"/>
        <v>0</v>
      </c>
    </row>
    <row r="26" spans="1:9" x14ac:dyDescent="0.3">
      <c r="A26" s="21">
        <v>22</v>
      </c>
      <c r="B26" s="60"/>
      <c r="C26" s="60"/>
      <c r="D26" s="65">
        <v>0</v>
      </c>
      <c r="E26" s="75">
        <v>0</v>
      </c>
      <c r="F26" s="242">
        <f t="shared" si="0"/>
        <v>0</v>
      </c>
      <c r="G26" s="145">
        <v>0</v>
      </c>
      <c r="H26" s="145">
        <v>0</v>
      </c>
      <c r="I26" s="43">
        <f t="shared" si="1"/>
        <v>0</v>
      </c>
    </row>
    <row r="27" spans="1:9" x14ac:dyDescent="0.3">
      <c r="A27" s="21">
        <v>23</v>
      </c>
      <c r="B27" s="60"/>
      <c r="C27" s="60"/>
      <c r="D27" s="65">
        <v>0</v>
      </c>
      <c r="E27" s="75">
        <v>0</v>
      </c>
      <c r="F27" s="242">
        <f t="shared" si="0"/>
        <v>0</v>
      </c>
      <c r="G27" s="145">
        <v>0</v>
      </c>
      <c r="H27" s="145">
        <v>0</v>
      </c>
      <c r="I27" s="43">
        <f t="shared" si="1"/>
        <v>0</v>
      </c>
    </row>
    <row r="28" spans="1:9" x14ac:dyDescent="0.3">
      <c r="A28" s="21">
        <v>24</v>
      </c>
      <c r="B28" s="60"/>
      <c r="C28" s="60"/>
      <c r="D28" s="65">
        <v>0</v>
      </c>
      <c r="E28" s="75">
        <v>0</v>
      </c>
      <c r="F28" s="242">
        <f t="shared" si="0"/>
        <v>0</v>
      </c>
      <c r="G28" s="145">
        <v>0</v>
      </c>
      <c r="H28" s="145">
        <v>0</v>
      </c>
      <c r="I28" s="43">
        <f t="shared" si="1"/>
        <v>0</v>
      </c>
    </row>
    <row r="29" spans="1:9" ht="13.5" thickBot="1" x14ac:dyDescent="0.35">
      <c r="A29" s="21">
        <v>25</v>
      </c>
      <c r="B29" s="60"/>
      <c r="C29" s="60"/>
      <c r="D29" s="175">
        <v>0</v>
      </c>
      <c r="E29" s="75">
        <v>0</v>
      </c>
      <c r="F29" s="242">
        <f t="shared" si="0"/>
        <v>0</v>
      </c>
      <c r="G29" s="253">
        <v>0</v>
      </c>
      <c r="H29" s="253">
        <v>0</v>
      </c>
      <c r="I29" s="164">
        <f t="shared" si="1"/>
        <v>0</v>
      </c>
    </row>
    <row r="30" spans="1:9" ht="16" customHeight="1" thickBot="1" x14ac:dyDescent="0.35">
      <c r="A30" s="384" t="s">
        <v>7</v>
      </c>
      <c r="B30" s="389"/>
      <c r="C30" s="389"/>
      <c r="D30" s="219">
        <f>SUM(D5:D29)</f>
        <v>0</v>
      </c>
      <c r="E30" s="206"/>
      <c r="F30" s="166">
        <f t="shared" ref="F30:G30" si="2">SUM(F5:F29)</f>
        <v>0</v>
      </c>
      <c r="G30" s="166">
        <f t="shared" si="2"/>
        <v>0</v>
      </c>
      <c r="H30" s="166">
        <f>SUM(H5:H29)</f>
        <v>0</v>
      </c>
      <c r="I30" s="178">
        <f t="shared" si="1"/>
        <v>0</v>
      </c>
    </row>
    <row r="31" spans="1:9" x14ac:dyDescent="0.3">
      <c r="D31" s="5"/>
      <c r="E31" s="78"/>
      <c r="F31" s="78"/>
      <c r="G31" s="196"/>
      <c r="H31" s="196"/>
    </row>
  </sheetData>
  <sheetProtection algorithmName="SHA-512" hashValue="aH5Y+GJaQYbROKO88JiZ7Jvae+pMbUdSNoC7iRMHw7TGbe4FWncCTQWKCj1wsItYUy2S4Xu4pC2biv06sKKJ1Q==" saltValue="L4dKRaJXJ5tvvWSkfeaHjQ==" spinCount="100000" sheet="1" selectLockedCells="1"/>
  <mergeCells count="4">
    <mergeCell ref="A30:C30"/>
    <mergeCell ref="A2:B2"/>
    <mergeCell ref="A1:I1"/>
    <mergeCell ref="C2:I2"/>
  </mergeCells>
  <phoneticPr fontId="23" type="noConversion"/>
  <conditionalFormatting sqref="I5:I30">
    <cfRule type="cellIs" dxfId="0" priority="1" operator="notEqual">
      <formula>$F5</formula>
    </cfRule>
  </conditionalFormatting>
  <printOptions horizontalCentered="1" verticalCentered="1" gridLinesSet="0"/>
  <pageMargins left="0.25" right="0.25" top="0.75" bottom="0.75" header="0.3" footer="0.3"/>
  <pageSetup scale="91" orientation="landscape" r:id="rId1"/>
  <headerFooter>
    <oddHeader>&amp;CThriving Texas Families Program
Budget
Attachment to Addendum 3-Revised Exhibit G, Requested Budget Summary
&amp;RFY26</oddHeader>
  </headerFooter>
  <extLst>
    <ext xmlns:mx="http://schemas.microsoft.com/office/mac/excel/2008/main" uri="{64002731-A6B0-56B0-2670-7721B7C09600}">
      <mx:PLV Mode="1" OnePage="0" WScale="0"/>
    </ext>
  </extLst>
</worksheet>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Instructions</vt:lpstr>
      <vt:lpstr>Summary Page</vt:lpstr>
      <vt:lpstr>Salaries</vt:lpstr>
      <vt:lpstr>Fringe Benefits</vt:lpstr>
      <vt:lpstr>Travel-Regional, Conf &amp; Local</vt:lpstr>
      <vt:lpstr>Professional-Contract Services</vt:lpstr>
      <vt:lpstr>Equipment</vt:lpstr>
      <vt:lpstr>Consumable Supplies</vt:lpstr>
      <vt:lpstr>Other</vt:lpstr>
      <vt:lpstr>Subcontracts</vt:lpstr>
      <vt:lpstr>Indirect Costs</vt:lpstr>
      <vt:lpstr>Supplemental Justification</vt:lpstr>
      <vt:lpstr>Sheet2</vt:lpstr>
      <vt:lpstr>Catagories</vt:lpstr>
      <vt:lpstr>equip</vt:lpstr>
      <vt:lpstr>Subcontracts!Print_Area</vt:lpstr>
      <vt:lpstr>prof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HHSC FVP</dc:creator>
  <cp:lastModifiedBy>Rivers,Michele (HHSC)</cp:lastModifiedBy>
  <cp:lastPrinted>2021-06-08T14:25:51Z</cp:lastPrinted>
  <dcterms:created xsi:type="dcterms:W3CDTF">1997-05-09T17:51:28Z</dcterms:created>
  <dcterms:modified xsi:type="dcterms:W3CDTF">2026-02-04T21:07:04Z</dcterms:modified>
</cp:coreProperties>
</file>